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2"/>
  <workbookPr/>
  <mc:AlternateContent xmlns:mc="http://schemas.openxmlformats.org/markup-compatibility/2006">
    <mc:Choice Requires="x15">
      <x15ac:absPath xmlns:x15ac="http://schemas.microsoft.com/office/spreadsheetml/2010/11/ac" url="/Users/Nicke/Documents/Sollefteå Skidor IF/SKIDOR/Medlemmar/"/>
    </mc:Choice>
  </mc:AlternateContent>
  <xr:revisionPtr revIDLastSave="0" documentId="13_ncr:1_{7B2D01CF-F587-E242-9DCA-2B09DD1C36ED}" xr6:coauthVersionLast="47" xr6:coauthVersionMax="47" xr10:uidLastSave="{00000000-0000-0000-0000-000000000000}"/>
  <bookViews>
    <workbookView xWindow="1480" yWindow="560" windowWidth="29040" windowHeight="15840" xr2:uid="{00000000-000D-0000-FFFF-FFFF00000000}"/>
  </bookViews>
  <sheets>
    <sheet name="21-22" sheetId="3" r:id="rId1"/>
    <sheet name="Vauhti RC SPEED " sheetId="5" r:id="rId2"/>
    <sheet name="20-21 (2)" sheetId="4" state="hidden" r:id="rId3"/>
  </sheets>
  <definedNames>
    <definedName name="_xlnm.Print_Area" localSheetId="2">'20-21 (2)'!$A$1:$H$313</definedName>
    <definedName name="_xlnm.Print_Area" localSheetId="0">'21-22'!$A$1:$I$303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5" l="1"/>
  <c r="F8" i="5"/>
  <c r="F9" i="5"/>
  <c r="F10" i="5"/>
  <c r="F11" i="5"/>
  <c r="F12" i="5"/>
  <c r="I12" i="5" s="1"/>
  <c r="F13" i="5"/>
  <c r="F14" i="5"/>
  <c r="I14" i="5" s="1"/>
  <c r="F15" i="5"/>
  <c r="F16" i="5"/>
  <c r="F17" i="5"/>
  <c r="F18" i="5"/>
  <c r="F19" i="5"/>
  <c r="F6" i="5"/>
  <c r="H312" i="3"/>
  <c r="H311" i="3"/>
  <c r="H310" i="3"/>
  <c r="H309" i="3"/>
  <c r="H307" i="3"/>
  <c r="H306" i="3"/>
  <c r="H305" i="3"/>
  <c r="H304" i="3"/>
  <c r="H302" i="3"/>
  <c r="H301" i="3"/>
  <c r="H300" i="3"/>
  <c r="H299" i="3"/>
  <c r="J312" i="3"/>
  <c r="J311" i="3"/>
  <c r="J310" i="3"/>
  <c r="J309" i="3"/>
  <c r="J307" i="3"/>
  <c r="J306" i="3"/>
  <c r="J305" i="3"/>
  <c r="J304" i="3"/>
  <c r="J302" i="3"/>
  <c r="J301" i="3"/>
  <c r="J300" i="3"/>
  <c r="J299" i="3"/>
  <c r="J94" i="3"/>
  <c r="H13" i="3"/>
  <c r="J13" i="3" s="1"/>
  <c r="H14" i="3"/>
  <c r="J14" i="3" s="1"/>
  <c r="H15" i="3"/>
  <c r="J15" i="3" s="1"/>
  <c r="H16" i="3"/>
  <c r="J16" i="3" s="1"/>
  <c r="H17" i="3"/>
  <c r="J17" i="3" s="1"/>
  <c r="H19" i="3"/>
  <c r="J19" i="3" s="1"/>
  <c r="H20" i="3"/>
  <c r="J20" i="3" s="1"/>
  <c r="H21" i="3"/>
  <c r="J21" i="3" s="1"/>
  <c r="H22" i="3"/>
  <c r="J22" i="3" s="1"/>
  <c r="H23" i="3"/>
  <c r="J23" i="3" s="1"/>
  <c r="H24" i="3"/>
  <c r="J24" i="3" s="1"/>
  <c r="H26" i="3"/>
  <c r="J26" i="3" s="1"/>
  <c r="H27" i="3"/>
  <c r="J27" i="3" s="1"/>
  <c r="H28" i="3"/>
  <c r="J28" i="3" s="1"/>
  <c r="H29" i="3"/>
  <c r="J29" i="3" s="1"/>
  <c r="H30" i="3"/>
  <c r="J30" i="3" s="1"/>
  <c r="H32" i="3"/>
  <c r="J32" i="3" s="1"/>
  <c r="H33" i="3"/>
  <c r="J33" i="3" s="1"/>
  <c r="H34" i="3"/>
  <c r="J34" i="3" s="1"/>
  <c r="H35" i="3"/>
  <c r="J35" i="3" s="1"/>
  <c r="H36" i="3"/>
  <c r="J36" i="3" s="1"/>
  <c r="H37" i="3"/>
  <c r="J37" i="3" s="1"/>
  <c r="H39" i="3"/>
  <c r="J39" i="3" s="1"/>
  <c r="H40" i="3"/>
  <c r="J40" i="3" s="1"/>
  <c r="H41" i="3"/>
  <c r="J41" i="3" s="1"/>
  <c r="H42" i="3"/>
  <c r="J42" i="3" s="1"/>
  <c r="H43" i="3"/>
  <c r="J43" i="3" s="1"/>
  <c r="H44" i="3"/>
  <c r="J44" i="3" s="1"/>
  <c r="H46" i="3"/>
  <c r="J46" i="3" s="1"/>
  <c r="H47" i="3"/>
  <c r="J47" i="3" s="1"/>
  <c r="H48" i="3"/>
  <c r="J48" i="3" s="1"/>
  <c r="H49" i="3"/>
  <c r="J49" i="3" s="1"/>
  <c r="H50" i="3"/>
  <c r="J50" i="3" s="1"/>
  <c r="H51" i="3"/>
  <c r="J51" i="3" s="1"/>
  <c r="H52" i="3"/>
  <c r="J52" i="3" s="1"/>
  <c r="H54" i="3"/>
  <c r="J54" i="3" s="1"/>
  <c r="H55" i="3"/>
  <c r="J55" i="3" s="1"/>
  <c r="H56" i="3"/>
  <c r="J56" i="3" s="1"/>
  <c r="H57" i="3"/>
  <c r="J57" i="3" s="1"/>
  <c r="H58" i="3"/>
  <c r="J58" i="3" s="1"/>
  <c r="H59" i="3"/>
  <c r="J59" i="3" s="1"/>
  <c r="H60" i="3"/>
  <c r="J60" i="3" s="1"/>
  <c r="H61" i="3"/>
  <c r="J61" i="3" s="1"/>
  <c r="H62" i="3"/>
  <c r="J62" i="3" s="1"/>
  <c r="H63" i="3"/>
  <c r="J63" i="3" s="1"/>
  <c r="H64" i="3"/>
  <c r="J64" i="3" s="1"/>
  <c r="H65" i="3"/>
  <c r="J65" i="3" s="1"/>
  <c r="H66" i="3"/>
  <c r="J66" i="3" s="1"/>
  <c r="H69" i="3"/>
  <c r="J69" i="3" s="1"/>
  <c r="H70" i="3"/>
  <c r="J70" i="3" s="1"/>
  <c r="H71" i="3"/>
  <c r="J71" i="3" s="1"/>
  <c r="H72" i="3"/>
  <c r="J72" i="3" s="1"/>
  <c r="H74" i="3"/>
  <c r="J74" i="3" s="1"/>
  <c r="H75" i="3"/>
  <c r="J75" i="3" s="1"/>
  <c r="H76" i="3"/>
  <c r="J76" i="3" s="1"/>
  <c r="H77" i="3"/>
  <c r="J77" i="3" s="1"/>
  <c r="H79" i="3"/>
  <c r="J79" i="3" s="1"/>
  <c r="H80" i="3"/>
  <c r="J80" i="3" s="1"/>
  <c r="H81" i="3"/>
  <c r="J81" i="3" s="1"/>
  <c r="H82" i="3"/>
  <c r="J82" i="3" s="1"/>
  <c r="H83" i="3"/>
  <c r="J83" i="3" s="1"/>
  <c r="H85" i="3"/>
  <c r="J85" i="3" s="1"/>
  <c r="H86" i="3"/>
  <c r="J86" i="3" s="1"/>
  <c r="H87" i="3"/>
  <c r="J87" i="3" s="1"/>
  <c r="H88" i="3"/>
  <c r="J88" i="3" s="1"/>
  <c r="H89" i="3"/>
  <c r="J89" i="3" s="1"/>
  <c r="H91" i="3"/>
  <c r="J91" i="3" s="1"/>
  <c r="H92" i="3"/>
  <c r="J92" i="3" s="1"/>
  <c r="H94" i="3"/>
  <c r="H95" i="3"/>
  <c r="J95" i="3" s="1"/>
  <c r="H97" i="3"/>
  <c r="J97" i="3" s="1"/>
  <c r="H98" i="3"/>
  <c r="J98" i="3" s="1"/>
  <c r="H100" i="3"/>
  <c r="J100" i="3" s="1"/>
  <c r="H101" i="3"/>
  <c r="J101" i="3" s="1"/>
  <c r="H102" i="3"/>
  <c r="J102" i="3" s="1"/>
  <c r="H103" i="3"/>
  <c r="J103" i="3" s="1"/>
  <c r="H104" i="3"/>
  <c r="J104" i="3" s="1"/>
  <c r="H106" i="3"/>
  <c r="J106" i="3" s="1"/>
  <c r="H107" i="3"/>
  <c r="J107" i="3" s="1"/>
  <c r="H109" i="3"/>
  <c r="J109" i="3" s="1"/>
  <c r="H110" i="3"/>
  <c r="J110" i="3" s="1"/>
  <c r="H111" i="3"/>
  <c r="J111" i="3" s="1"/>
  <c r="H112" i="3"/>
  <c r="J112" i="3" s="1"/>
  <c r="H114" i="3"/>
  <c r="J114" i="3" s="1"/>
  <c r="H115" i="3"/>
  <c r="J115" i="3" s="1"/>
  <c r="H116" i="3"/>
  <c r="J116" i="3" s="1"/>
  <c r="H118" i="3"/>
  <c r="J118" i="3" s="1"/>
  <c r="H119" i="3"/>
  <c r="J119" i="3" s="1"/>
  <c r="H120" i="3"/>
  <c r="J120" i="3" s="1"/>
  <c r="H122" i="3"/>
  <c r="J122" i="3" s="1"/>
  <c r="H123" i="3"/>
  <c r="J123" i="3" s="1"/>
  <c r="H124" i="3"/>
  <c r="J124" i="3" s="1"/>
  <c r="H126" i="3"/>
  <c r="J126" i="3" s="1"/>
  <c r="H127" i="3"/>
  <c r="J127" i="3" s="1"/>
  <c r="H128" i="3"/>
  <c r="J128" i="3" s="1"/>
  <c r="H130" i="3"/>
  <c r="J130" i="3" s="1"/>
  <c r="H131" i="3"/>
  <c r="J131" i="3" s="1"/>
  <c r="H133" i="3"/>
  <c r="J133" i="3" s="1"/>
  <c r="H134" i="3"/>
  <c r="J134" i="3" s="1"/>
  <c r="H136" i="3"/>
  <c r="J136" i="3" s="1"/>
  <c r="H137" i="3"/>
  <c r="J137" i="3" s="1"/>
  <c r="H140" i="3"/>
  <c r="J140" i="3" s="1"/>
  <c r="H141" i="3"/>
  <c r="J141" i="3" s="1"/>
  <c r="H142" i="3"/>
  <c r="J142" i="3" s="1"/>
  <c r="H144" i="3"/>
  <c r="J144" i="3" s="1"/>
  <c r="H145" i="3"/>
  <c r="J145" i="3" s="1"/>
  <c r="H146" i="3"/>
  <c r="J146" i="3" s="1"/>
  <c r="H147" i="3"/>
  <c r="J147" i="3" s="1"/>
  <c r="H149" i="3"/>
  <c r="J149" i="3" s="1"/>
  <c r="H150" i="3"/>
  <c r="J150" i="3" s="1"/>
  <c r="H151" i="3"/>
  <c r="J151" i="3" s="1"/>
  <c r="H152" i="3"/>
  <c r="J152" i="3" s="1"/>
  <c r="H154" i="3"/>
  <c r="J154" i="3" s="1"/>
  <c r="H155" i="3"/>
  <c r="J155" i="3" s="1"/>
  <c r="H157" i="3"/>
  <c r="J157" i="3" s="1"/>
  <c r="H158" i="3"/>
  <c r="J158" i="3" s="1"/>
  <c r="H159" i="3"/>
  <c r="J159" i="3" s="1"/>
  <c r="H160" i="3"/>
  <c r="J160" i="3" s="1"/>
  <c r="H162" i="3"/>
  <c r="J162" i="3" s="1"/>
  <c r="H163" i="3"/>
  <c r="J163" i="3" s="1"/>
  <c r="H164" i="3"/>
  <c r="J164" i="3" s="1"/>
  <c r="H165" i="3"/>
  <c r="J165" i="3" s="1"/>
  <c r="H167" i="3"/>
  <c r="J167" i="3" s="1"/>
  <c r="H168" i="3"/>
  <c r="J168" i="3" s="1"/>
  <c r="H169" i="3"/>
  <c r="J169" i="3" s="1"/>
  <c r="H170" i="3"/>
  <c r="J170" i="3" s="1"/>
  <c r="H171" i="3"/>
  <c r="J171" i="3" s="1"/>
  <c r="H172" i="3"/>
  <c r="J172" i="3" s="1"/>
  <c r="H174" i="3"/>
  <c r="J174" i="3" s="1"/>
  <c r="H175" i="3"/>
  <c r="J175" i="3" s="1"/>
  <c r="H176" i="3"/>
  <c r="J176" i="3" s="1"/>
  <c r="H177" i="3"/>
  <c r="J177" i="3" s="1"/>
  <c r="H178" i="3"/>
  <c r="J178" i="3" s="1"/>
  <c r="H179" i="3"/>
  <c r="J179" i="3" s="1"/>
  <c r="H181" i="3"/>
  <c r="J181" i="3" s="1"/>
  <c r="H182" i="3"/>
  <c r="J182" i="3" s="1"/>
  <c r="H183" i="3"/>
  <c r="J183" i="3" s="1"/>
  <c r="H185" i="3"/>
  <c r="J185" i="3" s="1"/>
  <c r="H186" i="3"/>
  <c r="J186" i="3" s="1"/>
  <c r="H187" i="3"/>
  <c r="J187" i="3" s="1"/>
  <c r="H188" i="3"/>
  <c r="J188" i="3" s="1"/>
  <c r="H189" i="3"/>
  <c r="J189" i="3" s="1"/>
  <c r="H190" i="3"/>
  <c r="J190" i="3" s="1"/>
  <c r="H192" i="3"/>
  <c r="J192" i="3" s="1"/>
  <c r="H193" i="3"/>
  <c r="J193" i="3" s="1"/>
  <c r="H194" i="3"/>
  <c r="J194" i="3" s="1"/>
  <c r="H195" i="3"/>
  <c r="J195" i="3" s="1"/>
  <c r="H196" i="3"/>
  <c r="J196" i="3" s="1"/>
  <c r="H197" i="3"/>
  <c r="J197" i="3" s="1"/>
  <c r="H198" i="3"/>
  <c r="J198" i="3" s="1"/>
  <c r="H200" i="3"/>
  <c r="J200" i="3" s="1"/>
  <c r="H201" i="3"/>
  <c r="J201" i="3" s="1"/>
  <c r="H202" i="3"/>
  <c r="J202" i="3" s="1"/>
  <c r="H203" i="3"/>
  <c r="J203" i="3" s="1"/>
  <c r="H205" i="3"/>
  <c r="J205" i="3" s="1"/>
  <c r="H206" i="3"/>
  <c r="J206" i="3" s="1"/>
  <c r="H207" i="3"/>
  <c r="J207" i="3" s="1"/>
  <c r="H208" i="3"/>
  <c r="J208" i="3" s="1"/>
  <c r="H209" i="3"/>
  <c r="J209" i="3" s="1"/>
  <c r="H210" i="3"/>
  <c r="J210" i="3" s="1"/>
  <c r="H211" i="3"/>
  <c r="J211" i="3" s="1"/>
  <c r="H212" i="3"/>
  <c r="J212" i="3" s="1"/>
  <c r="H214" i="3"/>
  <c r="J214" i="3" s="1"/>
  <c r="H215" i="3"/>
  <c r="J215" i="3" s="1"/>
  <c r="H216" i="3"/>
  <c r="J216" i="3" s="1"/>
  <c r="H217" i="3"/>
  <c r="J217" i="3" s="1"/>
  <c r="H218" i="3"/>
  <c r="J218" i="3" s="1"/>
  <c r="H219" i="3"/>
  <c r="J219" i="3" s="1"/>
  <c r="H220" i="3"/>
  <c r="J220" i="3" s="1"/>
  <c r="H221" i="3"/>
  <c r="J221" i="3" s="1"/>
  <c r="H222" i="3"/>
  <c r="J222" i="3" s="1"/>
  <c r="H223" i="3"/>
  <c r="J223" i="3" s="1"/>
  <c r="H225" i="3"/>
  <c r="J225" i="3" s="1"/>
  <c r="H226" i="3"/>
  <c r="J226" i="3" s="1"/>
  <c r="H227" i="3"/>
  <c r="J227" i="3" s="1"/>
  <c r="H229" i="3"/>
  <c r="J229" i="3" s="1"/>
  <c r="H230" i="3"/>
  <c r="J230" i="3" s="1"/>
  <c r="H231" i="3"/>
  <c r="J231" i="3" s="1"/>
  <c r="H233" i="3"/>
  <c r="J233" i="3" s="1"/>
  <c r="H234" i="3"/>
  <c r="J234" i="3" s="1"/>
  <c r="H236" i="3"/>
  <c r="J236" i="3" s="1"/>
  <c r="H237" i="3"/>
  <c r="J237" i="3" s="1"/>
  <c r="H238" i="3"/>
  <c r="J238" i="3" s="1"/>
  <c r="H239" i="3"/>
  <c r="J239" i="3" s="1"/>
  <c r="H240" i="3"/>
  <c r="J240" i="3" s="1"/>
  <c r="H241" i="3"/>
  <c r="J241" i="3" s="1"/>
  <c r="H242" i="3"/>
  <c r="J242" i="3" s="1"/>
  <c r="H243" i="3"/>
  <c r="J243" i="3" s="1"/>
  <c r="H244" i="3"/>
  <c r="J244" i="3" s="1"/>
  <c r="H245" i="3"/>
  <c r="J245" i="3" s="1"/>
  <c r="H246" i="3"/>
  <c r="J246" i="3" s="1"/>
  <c r="H247" i="3"/>
  <c r="J247" i="3" s="1"/>
  <c r="H248" i="3"/>
  <c r="J248" i="3" s="1"/>
  <c r="H249" i="3"/>
  <c r="J249" i="3" s="1"/>
  <c r="H252" i="3"/>
  <c r="J252" i="3" s="1"/>
  <c r="H253" i="3"/>
  <c r="J253" i="3" s="1"/>
  <c r="H254" i="3"/>
  <c r="J254" i="3" s="1"/>
  <c r="H255" i="3"/>
  <c r="J255" i="3" s="1"/>
  <c r="H256" i="3"/>
  <c r="J256" i="3" s="1"/>
  <c r="H257" i="3"/>
  <c r="J257" i="3" s="1"/>
  <c r="H258" i="3"/>
  <c r="J258" i="3" s="1"/>
  <c r="H259" i="3"/>
  <c r="J259" i="3" s="1"/>
  <c r="H260" i="3"/>
  <c r="J260" i="3" s="1"/>
  <c r="H261" i="3"/>
  <c r="J261" i="3" s="1"/>
  <c r="H262" i="3"/>
  <c r="J262" i="3" s="1"/>
  <c r="H263" i="3"/>
  <c r="J263" i="3" s="1"/>
  <c r="H265" i="3"/>
  <c r="J265" i="3" s="1"/>
  <c r="H266" i="3"/>
  <c r="J266" i="3" s="1"/>
  <c r="H267" i="3"/>
  <c r="J267" i="3" s="1"/>
  <c r="H268" i="3"/>
  <c r="J268" i="3" s="1"/>
  <c r="H269" i="3"/>
  <c r="J269" i="3" s="1"/>
  <c r="H270" i="3"/>
  <c r="J270" i="3" s="1"/>
  <c r="H271" i="3"/>
  <c r="J271" i="3" s="1"/>
  <c r="H272" i="3"/>
  <c r="J272" i="3" s="1"/>
  <c r="H273" i="3"/>
  <c r="J273" i="3" s="1"/>
  <c r="H274" i="3"/>
  <c r="J274" i="3" s="1"/>
  <c r="H276" i="3"/>
  <c r="J276" i="3" s="1"/>
  <c r="H277" i="3"/>
  <c r="J277" i="3" s="1"/>
  <c r="H278" i="3"/>
  <c r="J278" i="3" s="1"/>
  <c r="H279" i="3"/>
  <c r="J279" i="3" s="1"/>
  <c r="H280" i="3"/>
  <c r="J280" i="3" s="1"/>
  <c r="H282" i="3"/>
  <c r="J282" i="3" s="1"/>
  <c r="H283" i="3"/>
  <c r="J283" i="3" s="1"/>
  <c r="H284" i="3"/>
  <c r="J284" i="3" s="1"/>
  <c r="H285" i="3"/>
  <c r="J285" i="3" s="1"/>
  <c r="H286" i="3"/>
  <c r="J286" i="3" s="1"/>
  <c r="H288" i="3"/>
  <c r="J288" i="3" s="1"/>
  <c r="H289" i="3"/>
  <c r="J289" i="3" s="1"/>
  <c r="H290" i="3"/>
  <c r="J290" i="3" s="1"/>
  <c r="H292" i="3"/>
  <c r="J292" i="3" s="1"/>
  <c r="H293" i="3"/>
  <c r="J293" i="3" s="1"/>
  <c r="H294" i="3"/>
  <c r="J294" i="3" s="1"/>
  <c r="H295" i="3"/>
  <c r="J295" i="3" s="1"/>
  <c r="H296" i="3"/>
  <c r="J296" i="3" s="1"/>
  <c r="H9" i="3"/>
  <c r="J9" i="3" s="1"/>
  <c r="H10" i="3"/>
  <c r="J10" i="3" s="1"/>
  <c r="H11" i="3"/>
  <c r="J11" i="3" s="1"/>
  <c r="H8" i="3"/>
  <c r="J8" i="3" s="1"/>
  <c r="I6" i="5"/>
  <c r="I7" i="5"/>
  <c r="I8" i="5"/>
  <c r="I9" i="5"/>
  <c r="I11" i="5"/>
  <c r="I13" i="5"/>
  <c r="I16" i="5"/>
  <c r="I17" i="5"/>
  <c r="I18" i="5"/>
  <c r="I19" i="5"/>
  <c r="J315" i="3" l="1"/>
  <c r="I25" i="5"/>
  <c r="I26" i="5" s="1"/>
</calcChain>
</file>

<file path=xl/sharedStrings.xml><?xml version="1.0" encoding="utf-8"?>
<sst xmlns="http://schemas.openxmlformats.org/spreadsheetml/2006/main" count="1927" uniqueCount="1266">
  <si>
    <t xml:space="preserve"> -1...-25</t>
  </si>
  <si>
    <t>+10…-1</t>
  </si>
  <si>
    <t>-2…-20</t>
  </si>
  <si>
    <t>www.vauhti.fi  •  vauhti@vauhti.fi</t>
  </si>
  <si>
    <t>Pamilonkatu 9, 80100 Joensuu FINLAND</t>
  </si>
  <si>
    <t>-1…-10</t>
  </si>
  <si>
    <t>EAN</t>
  </si>
  <si>
    <t>CODE</t>
  </si>
  <si>
    <t>PRODUCT</t>
  </si>
  <si>
    <t>Vauhti Speed Oy</t>
  </si>
  <si>
    <t>SALES UNIT</t>
  </si>
  <si>
    <t xml:space="preserve"> -1…-10</t>
  </si>
  <si>
    <t>+2…-4</t>
  </si>
  <si>
    <t>+5…-10</t>
  </si>
  <si>
    <t>COLOR</t>
  </si>
  <si>
    <t>YELLOW</t>
  </si>
  <si>
    <t>PINK</t>
  </si>
  <si>
    <t>BLUE</t>
  </si>
  <si>
    <t>ORANGE</t>
  </si>
  <si>
    <t>GREEN</t>
  </si>
  <si>
    <t>YELLOW / BLUE</t>
  </si>
  <si>
    <t>PRO GLIDE WAXES 45 G</t>
  </si>
  <si>
    <t>UP GLIDE WAXES  45 g</t>
  </si>
  <si>
    <t>UP MIX WET &amp; COLD</t>
  </si>
  <si>
    <t>UP GLIDE WAXES  180 g</t>
  </si>
  <si>
    <t>ONE GLIDE WAXES 60 G</t>
  </si>
  <si>
    <t>GREY</t>
  </si>
  <si>
    <t>ONE GLIDE WAXES 180 G</t>
  </si>
  <si>
    <t>RACE WET LIQUID GLIDE</t>
  </si>
  <si>
    <t>RACE MID LIQUID GLIDE</t>
  </si>
  <si>
    <t>RACE COLD LIQUID GLIDE</t>
  </si>
  <si>
    <t>RACE LDR LIQUID GLIDE</t>
  </si>
  <si>
    <t>PRO WET LIQUID GLIDE</t>
  </si>
  <si>
    <t>PRO MID LIQUID GLIDE</t>
  </si>
  <si>
    <t>PRO COLD LIQUID GLIDE</t>
  </si>
  <si>
    <t>PRO LDR LIQUID GLIDE</t>
  </si>
  <si>
    <t>UP WET LIQUID GLIDE</t>
  </si>
  <si>
    <t>UP MID LIQUID GLIDE</t>
  </si>
  <si>
    <t>UP COLD LIQUID GLIDE</t>
  </si>
  <si>
    <t>ONE WET LIQUID GLIDE</t>
  </si>
  <si>
    <t>ONE MID LIQUID GLIDE</t>
  </si>
  <si>
    <t>ONE COLD LIQUID GLIDE</t>
  </si>
  <si>
    <t>UP LDR LIQUID GLIDE</t>
  </si>
  <si>
    <t>RACE LIQUID GLIDE WAXES, 80ml</t>
  </si>
  <si>
    <t>PRO LIQUID GLIDE WAXES, 80ml</t>
  </si>
  <si>
    <t>UP LIQUID GLIDE WAXES, 80ml</t>
  </si>
  <si>
    <t>ONE LIQUID GLIDE WAXES, 80ml</t>
  </si>
  <si>
    <t>ONE LD LIQUID GLIDE</t>
  </si>
  <si>
    <t>RED</t>
  </si>
  <si>
    <t>PRO BASE LIQUID GLIDE</t>
  </si>
  <si>
    <t>ONE BASE LIQUID GLIDE</t>
  </si>
  <si>
    <t>WHITE</t>
  </si>
  <si>
    <t>SKIN SKI PRODUCTS, 80ml</t>
  </si>
  <si>
    <t>-2...-20</t>
  </si>
  <si>
    <t>Tel. +358 (0)10 346 5310</t>
  </si>
  <si>
    <t>RACE GLIDE WAXES 35 G</t>
  </si>
  <si>
    <t>ONE GLIDE WAXES 540 G</t>
  </si>
  <si>
    <t>-2…-25</t>
  </si>
  <si>
    <t>32110</t>
  </si>
  <si>
    <t>PRC80</t>
  </si>
  <si>
    <t>PRLDR80</t>
  </si>
  <si>
    <t>PRM80</t>
  </si>
  <si>
    <t>PRW80</t>
  </si>
  <si>
    <t>PPC80</t>
  </si>
  <si>
    <t>PPLDR80</t>
  </si>
  <si>
    <t>32120</t>
  </si>
  <si>
    <t>PPM80</t>
  </si>
  <si>
    <t>PPW80</t>
  </si>
  <si>
    <t>PUC80</t>
  </si>
  <si>
    <t>32130</t>
  </si>
  <si>
    <t>PULDR80</t>
  </si>
  <si>
    <t>PUM80</t>
  </si>
  <si>
    <t>PUW80</t>
  </si>
  <si>
    <t>POC80</t>
  </si>
  <si>
    <t>32140</t>
  </si>
  <si>
    <t>POLD80</t>
  </si>
  <si>
    <t>POM80</t>
  </si>
  <si>
    <t>POW80</t>
  </si>
  <si>
    <t>PCG80</t>
  </si>
  <si>
    <t>32330</t>
  </si>
  <si>
    <t>POB80</t>
  </si>
  <si>
    <t>PPB80</t>
  </si>
  <si>
    <t>Pure Polishing Cloth 10 m</t>
  </si>
  <si>
    <t>31110</t>
  </si>
  <si>
    <t>PRW35</t>
  </si>
  <si>
    <t>PRM35</t>
  </si>
  <si>
    <t>PRC35</t>
  </si>
  <si>
    <t>PRLDR35</t>
  </si>
  <si>
    <t>31120</t>
  </si>
  <si>
    <t>PPW45</t>
  </si>
  <si>
    <t>PPM45</t>
  </si>
  <si>
    <t>PPC45</t>
  </si>
  <si>
    <t>PPLDR45</t>
  </si>
  <si>
    <t>31130</t>
  </si>
  <si>
    <t>PUC45</t>
  </si>
  <si>
    <t>PUW45</t>
  </si>
  <si>
    <t>PUM45</t>
  </si>
  <si>
    <t>PUP45</t>
  </si>
  <si>
    <t>PULDR45</t>
  </si>
  <si>
    <t>PUWC45</t>
  </si>
  <si>
    <t>31131</t>
  </si>
  <si>
    <t>PUC180</t>
  </si>
  <si>
    <t>PUW180</t>
  </si>
  <si>
    <t>PUM180</t>
  </si>
  <si>
    <t>PUP180</t>
  </si>
  <si>
    <t>PULDR180</t>
  </si>
  <si>
    <t>31140</t>
  </si>
  <si>
    <t>POW60</t>
  </si>
  <si>
    <t>POM60</t>
  </si>
  <si>
    <t>POC60</t>
  </si>
  <si>
    <t>POP60</t>
  </si>
  <si>
    <t>POLD60</t>
  </si>
  <si>
    <t>POG60</t>
  </si>
  <si>
    <t>31141</t>
  </si>
  <si>
    <t>POC180</t>
  </si>
  <si>
    <t>POW180</t>
  </si>
  <si>
    <t>POM180</t>
  </si>
  <si>
    <t>POP180</t>
  </si>
  <si>
    <t>POLD180</t>
  </si>
  <si>
    <t>POG180</t>
  </si>
  <si>
    <t>31142</t>
  </si>
  <si>
    <t>POW540</t>
  </si>
  <si>
    <t>POM540</t>
  </si>
  <si>
    <t>POC540</t>
  </si>
  <si>
    <t>POP540</t>
  </si>
  <si>
    <t>POLD540</t>
  </si>
  <si>
    <t>POG540</t>
  </si>
  <si>
    <t xml:space="preserve">PURE RACE WET </t>
  </si>
  <si>
    <t xml:space="preserve">PURE RACE MID </t>
  </si>
  <si>
    <t xml:space="preserve">PURE RACE COLD </t>
  </si>
  <si>
    <t>PURE RACE LDR</t>
  </si>
  <si>
    <t xml:space="preserve">PURE PRO WET </t>
  </si>
  <si>
    <t xml:space="preserve">PURE PRO MID </t>
  </si>
  <si>
    <t xml:space="preserve">PURE PRO COLD </t>
  </si>
  <si>
    <t xml:space="preserve">PURE PRO LDR </t>
  </si>
  <si>
    <t xml:space="preserve">PURE UP WET </t>
  </si>
  <si>
    <t xml:space="preserve">PURE UP MID </t>
  </si>
  <si>
    <t xml:space="preserve">PURE UP COLD </t>
  </si>
  <si>
    <t xml:space="preserve">PURE UP POLAR </t>
  </si>
  <si>
    <t xml:space="preserve">PURE UP LDR </t>
  </si>
  <si>
    <t xml:space="preserve">PURE ONE WET </t>
  </si>
  <si>
    <t xml:space="preserve">PURE ONE MID </t>
  </si>
  <si>
    <t xml:space="preserve">PURE ONE COLD </t>
  </si>
  <si>
    <t xml:space="preserve">PURE ONE POLAR </t>
  </si>
  <si>
    <t xml:space="preserve">PURE ONE GRAPHITE </t>
  </si>
  <si>
    <t xml:space="preserve">PURE ONE LD </t>
  </si>
  <si>
    <t>PURE ONE WET</t>
  </si>
  <si>
    <t>PURE ONE LD</t>
  </si>
  <si>
    <t>PURE ONE MID</t>
  </si>
  <si>
    <t>33100</t>
  </si>
  <si>
    <t>PNBS</t>
  </si>
  <si>
    <t>PPC10</t>
  </si>
  <si>
    <t>32410</t>
  </si>
  <si>
    <t>PURE Nylon Brush Small</t>
  </si>
  <si>
    <t>PURE KIT: GLIDE</t>
  </si>
  <si>
    <t>PKG</t>
  </si>
  <si>
    <t>PCG500</t>
  </si>
  <si>
    <t>CLEAN &amp; GLIDE, 500 ml</t>
  </si>
  <si>
    <t>CLEAN &amp; GLIDE, 80 ml</t>
  </si>
  <si>
    <t xml:space="preserve"> VAUHTI PRICE LIST FCA &amp; WS &amp; RRP 2020-2021</t>
  </si>
  <si>
    <t>FCA 20-21
Vat 0%</t>
  </si>
  <si>
    <t>WS 20-21
Vat 0%</t>
  </si>
  <si>
    <t>RRP
Vat 24%</t>
  </si>
  <si>
    <t>330</t>
  </si>
  <si>
    <t>ULTRA FLUOROCARBON GLIDE WAXES 45 G</t>
  </si>
  <si>
    <t>UFW45</t>
  </si>
  <si>
    <t xml:space="preserve">  UF WET</t>
  </si>
  <si>
    <t>+10…-6</t>
  </si>
  <si>
    <t>6419696085187</t>
  </si>
  <si>
    <t>UFM45</t>
  </si>
  <si>
    <t xml:space="preserve">  UF MID</t>
  </si>
  <si>
    <t>6419696085194</t>
  </si>
  <si>
    <t>UFC45</t>
  </si>
  <si>
    <t xml:space="preserve">  UF COLD</t>
  </si>
  <si>
    <t>-3…-15</t>
  </si>
  <si>
    <t>6419696085200</t>
  </si>
  <si>
    <t>UFLDR45</t>
  </si>
  <si>
    <t xml:space="preserve">  UF LDR</t>
  </si>
  <si>
    <t>+5…-20</t>
  </si>
  <si>
    <t>6419696089406</t>
  </si>
  <si>
    <t>332</t>
  </si>
  <si>
    <t xml:space="preserve"> HIGH FLUOROCARBON GLIDE WAXES  45 g</t>
  </si>
  <si>
    <t>HFW45</t>
  </si>
  <si>
    <t xml:space="preserve">  HF  WET</t>
  </si>
  <si>
    <t>6419696084401</t>
  </si>
  <si>
    <t>HFM45</t>
  </si>
  <si>
    <t xml:space="preserve">  HF  MID</t>
  </si>
  <si>
    <t>0…-5</t>
  </si>
  <si>
    <t>6419696084418</t>
  </si>
  <si>
    <t>HFC45</t>
  </si>
  <si>
    <t xml:space="preserve">  HF  COLD</t>
  </si>
  <si>
    <t>6419696084425</t>
  </si>
  <si>
    <t>HFP45</t>
  </si>
  <si>
    <t xml:space="preserve">  HF  POLAR</t>
  </si>
  <si>
    <t>-6…-15</t>
  </si>
  <si>
    <t>6419696084432</t>
  </si>
  <si>
    <t>HFMM45</t>
  </si>
  <si>
    <t xml:space="preserve">  HF  MOLY MID</t>
  </si>
  <si>
    <t>+3...-5</t>
  </si>
  <si>
    <t>6419696084449</t>
  </si>
  <si>
    <t>HFMC45</t>
  </si>
  <si>
    <t xml:space="preserve">  HF  MOLY COLD</t>
  </si>
  <si>
    <t>-5...-20</t>
  </si>
  <si>
    <t>6419696084456</t>
  </si>
  <si>
    <t xml:space="preserve"> HFWC45</t>
  </si>
  <si>
    <t xml:space="preserve">  HF MIX WET &amp; COLD</t>
  </si>
  <si>
    <t>6419696087143</t>
  </si>
  <si>
    <t>333</t>
  </si>
  <si>
    <t xml:space="preserve"> HIGH FLUOROCARBON GLIDE WAXES  90 g</t>
  </si>
  <si>
    <t>HFW90</t>
  </si>
  <si>
    <t>6419696084463</t>
  </si>
  <si>
    <t>HFM90</t>
  </si>
  <si>
    <t>6419696084470</t>
  </si>
  <si>
    <t>HFC90</t>
  </si>
  <si>
    <t>6419696084487</t>
  </si>
  <si>
    <t>HFP90</t>
  </si>
  <si>
    <t>6419696084494</t>
  </si>
  <si>
    <t>HFMM90</t>
  </si>
  <si>
    <t>6419696084500</t>
  </si>
  <si>
    <t>HFMC90</t>
  </si>
  <si>
    <t>6419696084517</t>
  </si>
  <si>
    <t>334</t>
  </si>
  <si>
    <t xml:space="preserve"> HIGH FLUOROCARBON GLIDE WAXES  180 g</t>
  </si>
  <si>
    <t>HFW180</t>
  </si>
  <si>
    <t>6419696084524</t>
  </si>
  <si>
    <t>HFM180</t>
  </si>
  <si>
    <t>6419696084531</t>
  </si>
  <si>
    <t>HFC180</t>
  </si>
  <si>
    <t>6419696084548</t>
  </si>
  <si>
    <t>HFP180</t>
  </si>
  <si>
    <t>6419696084555</t>
  </si>
  <si>
    <t>HFMM180</t>
  </si>
  <si>
    <t>6419696084562</t>
  </si>
  <si>
    <t>HFMC180</t>
  </si>
  <si>
    <t>6419696084579</t>
  </si>
  <si>
    <t>343</t>
  </si>
  <si>
    <t>LF RACE FLUORINATED GLIDE WAXES 45 G</t>
  </si>
  <si>
    <t>LFRW45</t>
  </si>
  <si>
    <t xml:space="preserve">  LF RACE  WET </t>
  </si>
  <si>
    <t>6419696086566</t>
  </si>
  <si>
    <t>LFRM45</t>
  </si>
  <si>
    <t xml:space="preserve">  LF RACE  MID</t>
  </si>
  <si>
    <t>6419696086603</t>
  </si>
  <si>
    <t>LFRC45</t>
  </si>
  <si>
    <t xml:space="preserve">  LF RACE  COLD </t>
  </si>
  <si>
    <t>6419696086597</t>
  </si>
  <si>
    <t>LFRP45</t>
  </si>
  <si>
    <t xml:space="preserve">  LF RACE  POLAR</t>
  </si>
  <si>
    <t>6419696086580</t>
  </si>
  <si>
    <t>LFRG45</t>
  </si>
  <si>
    <t xml:space="preserve">  LF RACE  GRAPHITE</t>
  </si>
  <si>
    <t>6419696086610</t>
  </si>
  <si>
    <t>LFRA45</t>
  </si>
  <si>
    <t xml:space="preserve">  LF RACE  ALL TEMP</t>
  </si>
  <si>
    <t>all temp</t>
  </si>
  <si>
    <t>6419696086573</t>
  </si>
  <si>
    <t>344</t>
  </si>
  <si>
    <t>LF RACE FLUORINATED GLIDE WAXES 90 G</t>
  </si>
  <si>
    <t>LFRW90</t>
  </si>
  <si>
    <t>6419696085439</t>
  </si>
  <si>
    <t>LFRM90</t>
  </si>
  <si>
    <t>6419696085446</t>
  </si>
  <si>
    <t>LFRC90</t>
  </si>
  <si>
    <t>6419696085422</t>
  </si>
  <si>
    <t>LFRP90</t>
  </si>
  <si>
    <t>6419696085491</t>
  </si>
  <si>
    <t>LFRG90</t>
  </si>
  <si>
    <t>6419696085507</t>
  </si>
  <si>
    <t>LFRA90</t>
  </si>
  <si>
    <t>6419696085514</t>
  </si>
  <si>
    <t>345</t>
  </si>
  <si>
    <t>LF RACE FLUORINATED GLIDE WAXES 180 G</t>
  </si>
  <si>
    <t>LFRW180</t>
  </si>
  <si>
    <t>6419696085521</t>
  </si>
  <si>
    <t>LFRM180</t>
  </si>
  <si>
    <t>6419696085538</t>
  </si>
  <si>
    <t>LFRC180</t>
  </si>
  <si>
    <t>6419696085545</t>
  </si>
  <si>
    <t>LFRP180</t>
  </si>
  <si>
    <t>6419696085552</t>
  </si>
  <si>
    <t>LFRG180</t>
  </si>
  <si>
    <t>6419696085569</t>
  </si>
  <si>
    <t>LFRA180</t>
  </si>
  <si>
    <t>6419696085576</t>
  </si>
  <si>
    <t>346</t>
  </si>
  <si>
    <t>LF RACE FLUORINATED GLIDE WAXES 540 G</t>
  </si>
  <si>
    <t>LFRW540</t>
  </si>
  <si>
    <t>6419696085590</t>
  </si>
  <si>
    <t>LFRM540</t>
  </si>
  <si>
    <t>6419696085606</t>
  </si>
  <si>
    <t>LFRC540</t>
  </si>
  <si>
    <t>6419696085613</t>
  </si>
  <si>
    <t>LFRP540</t>
  </si>
  <si>
    <t>6419696085620</t>
  </si>
  <si>
    <t>LFRG540</t>
  </si>
  <si>
    <t>6419696085637</t>
  </si>
  <si>
    <t>LFRA540</t>
  </si>
  <si>
    <t>6419696085583</t>
  </si>
  <si>
    <t>336</t>
  </si>
  <si>
    <t xml:space="preserve"> LF FLUORINATED GLIDE WAXES 60 g</t>
  </si>
  <si>
    <t>LFW60</t>
  </si>
  <si>
    <t xml:space="preserve">  LF WET</t>
  </si>
  <si>
    <t>6419696084944</t>
  </si>
  <si>
    <t>LFM60</t>
  </si>
  <si>
    <t xml:space="preserve">  LF MID</t>
  </si>
  <si>
    <t>6419696084951</t>
  </si>
  <si>
    <t>LFC60</t>
  </si>
  <si>
    <t xml:space="preserve">  LF COLD</t>
  </si>
  <si>
    <t>6419696084968</t>
  </si>
  <si>
    <t>LFP60</t>
  </si>
  <si>
    <t xml:space="preserve">  LF POLAR</t>
  </si>
  <si>
    <t>6419696084975</t>
  </si>
  <si>
    <t>LFG60</t>
  </si>
  <si>
    <t xml:space="preserve">  LF GRAPHITE</t>
  </si>
  <si>
    <t>6419696084982</t>
  </si>
  <si>
    <t>LFA60</t>
  </si>
  <si>
    <t xml:space="preserve">  LF ALL TEMP</t>
  </si>
  <si>
    <t>6419696084999</t>
  </si>
  <si>
    <t>325</t>
  </si>
  <si>
    <t>GLIDE WAXES 90 g</t>
  </si>
  <si>
    <t>GWW90</t>
  </si>
  <si>
    <t xml:space="preserve">  GW WET</t>
  </si>
  <si>
    <t>+10...-1</t>
  </si>
  <si>
    <t>6419696085354</t>
  </si>
  <si>
    <t>GWM90</t>
  </si>
  <si>
    <t xml:space="preserve">  GW MID</t>
  </si>
  <si>
    <t xml:space="preserve">  0...-5</t>
  </si>
  <si>
    <t>6419696085330</t>
  </si>
  <si>
    <t>GWC90</t>
  </si>
  <si>
    <t xml:space="preserve">  GW COLD</t>
  </si>
  <si>
    <t xml:space="preserve"> -1...-10</t>
  </si>
  <si>
    <t>6419696085316</t>
  </si>
  <si>
    <t>GWP90</t>
  </si>
  <si>
    <t xml:space="preserve">  GW POLAR</t>
  </si>
  <si>
    <t xml:space="preserve"> -8...-25</t>
  </si>
  <si>
    <t>6419696085347</t>
  </si>
  <si>
    <t>GWG90</t>
  </si>
  <si>
    <t xml:space="preserve">  GW GRAPHITE</t>
  </si>
  <si>
    <t>6419696085323</t>
  </si>
  <si>
    <t>GWA90</t>
  </si>
  <si>
    <t xml:space="preserve">  GW ALL TEMP</t>
  </si>
  <si>
    <t>6419696085309</t>
  </si>
  <si>
    <t>327</t>
  </si>
  <si>
    <t>GLIDE WAXES 180 g</t>
  </si>
  <si>
    <t>GWW180</t>
  </si>
  <si>
    <t>6419696084838</t>
  </si>
  <si>
    <t>GWM180</t>
  </si>
  <si>
    <t>6419696084821</t>
  </si>
  <si>
    <t>GWC180</t>
  </si>
  <si>
    <t>6419696084814</t>
  </si>
  <si>
    <t>GWP180</t>
  </si>
  <si>
    <t>6419696084845</t>
  </si>
  <si>
    <t>GWG180</t>
  </si>
  <si>
    <t>6419696084852</t>
  </si>
  <si>
    <t>GWA180</t>
  </si>
  <si>
    <t>6419696084937</t>
  </si>
  <si>
    <t>328</t>
  </si>
  <si>
    <t>GLIDE WAXES 540 g</t>
  </si>
  <si>
    <t>GWW540</t>
  </si>
  <si>
    <t>6419696084906</t>
  </si>
  <si>
    <t>GWM540</t>
  </si>
  <si>
    <t>6419696084883</t>
  </si>
  <si>
    <t>GWC540</t>
  </si>
  <si>
    <t>6419696084869</t>
  </si>
  <si>
    <t>GWP540</t>
  </si>
  <si>
    <t>6419696084890</t>
  </si>
  <si>
    <t>GWG540</t>
  </si>
  <si>
    <t>6419696084876</t>
  </si>
  <si>
    <t>GWA540</t>
  </si>
  <si>
    <t>6419696084913</t>
  </si>
  <si>
    <t>1000</t>
  </si>
  <si>
    <t>ALPINE GLIDE WAXES</t>
  </si>
  <si>
    <t>AFB180</t>
  </si>
  <si>
    <t xml:space="preserve"> ALPINE Base Mix Fluorinated 180g</t>
  </si>
  <si>
    <t>6419696088201</t>
  </si>
  <si>
    <t>321</t>
  </si>
  <si>
    <t>HARDENING POWDERS 35g</t>
  </si>
  <si>
    <t>HPC</t>
  </si>
  <si>
    <t xml:space="preserve">  HP COLD</t>
  </si>
  <si>
    <t xml:space="preserve"> -6...-12</t>
  </si>
  <si>
    <t>6419696087211</t>
  </si>
  <si>
    <t>HPP</t>
  </si>
  <si>
    <t xml:space="preserve">  HP POLAR                                           </t>
  </si>
  <si>
    <t xml:space="preserve"> -10...-25</t>
  </si>
  <si>
    <t>6419696087228</t>
  </si>
  <si>
    <t>324</t>
  </si>
  <si>
    <t>SERVICE WAXES 900g</t>
  </si>
  <si>
    <t>SWW900</t>
  </si>
  <si>
    <t xml:space="preserve">  SW WET</t>
  </si>
  <si>
    <t>6419696087259</t>
  </si>
  <si>
    <t>SWM900</t>
  </si>
  <si>
    <t xml:space="preserve">  SW MID</t>
  </si>
  <si>
    <t>+3…-5</t>
  </si>
  <si>
    <t>6419696084708</t>
  </si>
  <si>
    <t>SWC900</t>
  </si>
  <si>
    <t xml:space="preserve">  SW COLD</t>
  </si>
  <si>
    <t>0…-10</t>
  </si>
  <si>
    <t>6419696084715</t>
  </si>
  <si>
    <t>SWP900</t>
  </si>
  <si>
    <t xml:space="preserve">  SW POLAR</t>
  </si>
  <si>
    <t>-8…-25</t>
  </si>
  <si>
    <t>6419696084722</t>
  </si>
  <si>
    <t>SWG900</t>
  </si>
  <si>
    <t xml:space="preserve">  SW GRAPHITE</t>
  </si>
  <si>
    <t>-7…-25</t>
  </si>
  <si>
    <t>6419696084739</t>
  </si>
  <si>
    <t>SWB900</t>
  </si>
  <si>
    <t xml:space="preserve">  SW ALL TEMP</t>
  </si>
  <si>
    <t>6419696084746</t>
  </si>
  <si>
    <t>SWT900</t>
  </si>
  <si>
    <t xml:space="preserve">  SW THERMOBOX</t>
  </si>
  <si>
    <t>6419696084753</t>
  </si>
  <si>
    <t>341</t>
  </si>
  <si>
    <t>LIQUID PRODUCTS, 80ml</t>
  </si>
  <si>
    <t>Glide waxes</t>
  </si>
  <si>
    <t>LUFW</t>
  </si>
  <si>
    <t xml:space="preserve">  UF WET LIQUID GLIDE</t>
  </si>
  <si>
    <t>6419696089307</t>
  </si>
  <si>
    <t>LUFM</t>
  </si>
  <si>
    <t xml:space="preserve">  UF MID LIQUID GLIDE</t>
  </si>
  <si>
    <t>6419696089314</t>
  </si>
  <si>
    <t>LUFC</t>
  </si>
  <si>
    <t xml:space="preserve">  UF COLD LIQUID GLIDE</t>
  </si>
  <si>
    <t>6419696089321</t>
  </si>
  <si>
    <t>LUFLDR</t>
  </si>
  <si>
    <t xml:space="preserve">  UF LDR LIQUID GLIDE</t>
  </si>
  <si>
    <t>6419696089505</t>
  </si>
  <si>
    <t>QHFW</t>
  </si>
  <si>
    <t xml:space="preserve">  HF WET LIQUID GLIDE</t>
  </si>
  <si>
    <t>6419696089482</t>
  </si>
  <si>
    <t>QHFM</t>
  </si>
  <si>
    <t xml:space="preserve">  HF MID LIQUID GLIDE</t>
  </si>
  <si>
    <t>+5…-8</t>
  </si>
  <si>
    <t>6419696085279</t>
  </si>
  <si>
    <t>QHFC</t>
  </si>
  <si>
    <t xml:space="preserve">  HF COLD LIQUID GLIDE</t>
  </si>
  <si>
    <t>-2…-15</t>
  </si>
  <si>
    <t>6419696089710</t>
  </si>
  <si>
    <t>QLFW</t>
  </si>
  <si>
    <t xml:space="preserve">  LF WET LIQUID GLIDE</t>
  </si>
  <si>
    <t>6419696089499</t>
  </si>
  <si>
    <t>QLFM</t>
  </si>
  <si>
    <t xml:space="preserve">  LF MID LIQUID GLIDE</t>
  </si>
  <si>
    <t>+5…-6</t>
  </si>
  <si>
    <t>6419696085217</t>
  </si>
  <si>
    <t>QLFP</t>
  </si>
  <si>
    <t xml:space="preserve">  LF POLAR LIQUID GLIDE</t>
  </si>
  <si>
    <t>6419696085224</t>
  </si>
  <si>
    <t>LHFBA</t>
  </si>
  <si>
    <t xml:space="preserve">  HF BASE LIQUID GLIDE</t>
  </si>
  <si>
    <t>6419696089826</t>
  </si>
  <si>
    <t>LABA</t>
  </si>
  <si>
    <t xml:space="preserve">  ALPINE BASE LIQUID GLIDE</t>
  </si>
  <si>
    <t>6419696089840</t>
  </si>
  <si>
    <t>Grip waxes</t>
  </si>
  <si>
    <t>LGSBAS</t>
  </si>
  <si>
    <t xml:space="preserve"> GS BASE SUPER LIQUID GRIP (NF)</t>
  </si>
  <si>
    <t>6419696089581</t>
  </si>
  <si>
    <t>LGSV</t>
  </si>
  <si>
    <t xml:space="preserve"> GS VIOLET LIQUID GRIP (NF)</t>
  </si>
  <si>
    <t>-1…-7</t>
  </si>
  <si>
    <t>6419696089598</t>
  </si>
  <si>
    <t>LGSC</t>
  </si>
  <si>
    <t xml:space="preserve"> GS CARROT LIQUID GRIP (NF)</t>
  </si>
  <si>
    <t>6419696089796</t>
  </si>
  <si>
    <t>LKSBA</t>
  </si>
  <si>
    <t xml:space="preserve"> KS BASE LIQUID KLISTER (NF)</t>
  </si>
  <si>
    <t>6419696089789</t>
  </si>
  <si>
    <t>LKSU</t>
  </si>
  <si>
    <t xml:space="preserve"> KS UNIVERSAL LIQUID KLISTER (NF)</t>
  </si>
  <si>
    <t>6419696089611</t>
  </si>
  <si>
    <t xml:space="preserve">Crown &amp; Zero </t>
  </si>
  <si>
    <t>LCGCZ</t>
  </si>
  <si>
    <t xml:space="preserve"> CLEAN &amp; GLIDE FOR CROWN &amp; ZERO SKIS (NF)</t>
  </si>
  <si>
    <t>6419696089802</t>
  </si>
  <si>
    <t>LAICZ</t>
  </si>
  <si>
    <t xml:space="preserve"> ANTI-ICE FOR CROWN &amp; ZERO SKIS (NF)</t>
  </si>
  <si>
    <t>+2…-5</t>
  </si>
  <si>
    <t>6419696089819</t>
  </si>
  <si>
    <t>LGGCZ</t>
  </si>
  <si>
    <t xml:space="preserve"> GRIP &amp; GLIDE FOR CROWN &amp; ZERO SKIS (NF)</t>
  </si>
  <si>
    <t>6419696089895</t>
  </si>
  <si>
    <t>Skin skis</t>
  </si>
  <si>
    <t>QHFSC</t>
  </si>
  <si>
    <t xml:space="preserve">  HF SKIN SKI CARE RED</t>
  </si>
  <si>
    <t>+10...-5</t>
  </si>
  <si>
    <t>6419696089130</t>
  </si>
  <si>
    <t>QHFSCB</t>
  </si>
  <si>
    <t xml:space="preserve">  HF SKIN SKI CARE BLUE</t>
  </si>
  <si>
    <t>6419696089574</t>
  </si>
  <si>
    <t>QSC</t>
  </si>
  <si>
    <t xml:space="preserve">  SKIN SKI CLEANER</t>
  </si>
  <si>
    <t>6419696089116</t>
  </si>
  <si>
    <t>347</t>
  </si>
  <si>
    <t xml:space="preserve"> FLUORINATED GRIP WAXES 45g</t>
  </si>
  <si>
    <t>GFR</t>
  </si>
  <si>
    <t xml:space="preserve">  GF Red              </t>
  </si>
  <si>
    <t>+2…-1</t>
  </si>
  <si>
    <t>6419696088270</t>
  </si>
  <si>
    <t>GFS</t>
  </si>
  <si>
    <t xml:space="preserve">  GF Silver                                        </t>
  </si>
  <si>
    <t>+1…-4</t>
  </si>
  <si>
    <t>6419696088287</t>
  </si>
  <si>
    <t>GFP</t>
  </si>
  <si>
    <t xml:space="preserve">  GF Pink  (new snow)                                     </t>
  </si>
  <si>
    <t>6419696088294</t>
  </si>
  <si>
    <t>GFV</t>
  </si>
  <si>
    <t xml:space="preserve">  GF Violet                                                                                          </t>
  </si>
  <si>
    <t>6419696088300</t>
  </si>
  <si>
    <t>GFC</t>
  </si>
  <si>
    <t xml:space="preserve">  GF Carrot (old snow)                                                                                         </t>
  </si>
  <si>
    <t xml:space="preserve"> -2…-12</t>
  </si>
  <si>
    <t>6419696088317</t>
  </si>
  <si>
    <t>GFB</t>
  </si>
  <si>
    <t xml:space="preserve">  GF Blue                                       </t>
  </si>
  <si>
    <t>-3…-10</t>
  </si>
  <si>
    <t>6419696088324</t>
  </si>
  <si>
    <t>GFG</t>
  </si>
  <si>
    <t xml:space="preserve">  GF Green</t>
  </si>
  <si>
    <t>-4…-20</t>
  </si>
  <si>
    <t>6419696088331</t>
  </si>
  <si>
    <t>357</t>
  </si>
  <si>
    <t xml:space="preserve"> SYNTHETIC GRIP WAXES 45 g</t>
  </si>
  <si>
    <t>GSR</t>
  </si>
  <si>
    <t xml:space="preserve">  GS Red </t>
  </si>
  <si>
    <t>+1…-2</t>
  </si>
  <si>
    <t>6419696088355</t>
  </si>
  <si>
    <t>GSC</t>
  </si>
  <si>
    <t xml:space="preserve">  GS Carrot</t>
  </si>
  <si>
    <t>-1...-6</t>
  </si>
  <si>
    <t>6419696088362</t>
  </si>
  <si>
    <t>GSB</t>
  </si>
  <si>
    <t xml:space="preserve">  GS Blue</t>
  </si>
  <si>
    <t>-5...-15</t>
  </si>
  <si>
    <t>6419696088379</t>
  </si>
  <si>
    <t>GSG</t>
  </si>
  <si>
    <t xml:space="preserve">  GS Green</t>
  </si>
  <si>
    <t>-10...-30</t>
  </si>
  <si>
    <t>6419696088386</t>
  </si>
  <si>
    <t xml:space="preserve"> BASE WAXES 45 g</t>
  </si>
  <si>
    <t>GSBA</t>
  </si>
  <si>
    <t xml:space="preserve">  GS Base AT</t>
  </si>
  <si>
    <t>6419696088393</t>
  </si>
  <si>
    <t>GSBAS</t>
  </si>
  <si>
    <t xml:space="preserve">  GS Base Super</t>
  </si>
  <si>
    <t>6419696088409</t>
  </si>
  <si>
    <t>367</t>
  </si>
  <si>
    <t>TAR GRIP WAXES 45 g</t>
  </si>
  <si>
    <t>GTR</t>
  </si>
  <si>
    <t xml:space="preserve">  GT Red</t>
  </si>
  <si>
    <t>+1…-1</t>
  </si>
  <si>
    <t>6419696088249</t>
  </si>
  <si>
    <t>GTP</t>
  </si>
  <si>
    <t xml:space="preserve">  GT Pink</t>
  </si>
  <si>
    <t>0…-4</t>
  </si>
  <si>
    <t>6419696087716</t>
  </si>
  <si>
    <t>GTC</t>
  </si>
  <si>
    <t xml:space="preserve">  GT Carrot</t>
  </si>
  <si>
    <t>-1…-6</t>
  </si>
  <si>
    <t>6419696088256</t>
  </si>
  <si>
    <t>GTG</t>
  </si>
  <si>
    <t xml:space="preserve">  GT Green</t>
  </si>
  <si>
    <t>-6…-20</t>
  </si>
  <si>
    <t>6419696088263</t>
  </si>
  <si>
    <t>382</t>
  </si>
  <si>
    <t>KF KLISTERS 60 g</t>
  </si>
  <si>
    <t>KFBA</t>
  </si>
  <si>
    <t xml:space="preserve">  KF Base</t>
  </si>
  <si>
    <t>+10…-20</t>
  </si>
  <si>
    <t>6419696088492</t>
  </si>
  <si>
    <t>KFR</t>
  </si>
  <si>
    <t xml:space="preserve">  KF Red</t>
  </si>
  <si>
    <t>+10…+2</t>
  </si>
  <si>
    <t>6419696088454</t>
  </si>
  <si>
    <t>KFV</t>
  </si>
  <si>
    <t xml:space="preserve">  KF Violet</t>
  </si>
  <si>
    <t>+3…-8</t>
  </si>
  <si>
    <t>6419696088461</t>
  </si>
  <si>
    <t>KFB</t>
  </si>
  <si>
    <t xml:space="preserve">  KF Blue </t>
  </si>
  <si>
    <t>+1…-15</t>
  </si>
  <si>
    <t>6419696088478</t>
  </si>
  <si>
    <t>KFU</t>
  </si>
  <si>
    <t xml:space="preserve">  KF Universal </t>
  </si>
  <si>
    <t>+10… -7</t>
  </si>
  <si>
    <t>6419696088485</t>
  </si>
  <si>
    <t>375</t>
  </si>
  <si>
    <t xml:space="preserve"> KLISTERS 60 g</t>
  </si>
  <si>
    <t>KSR</t>
  </si>
  <si>
    <t xml:space="preserve">  KS Red </t>
  </si>
  <si>
    <t>+2…+10</t>
  </si>
  <si>
    <t>6419696088416</t>
  </si>
  <si>
    <t>KSV</t>
  </si>
  <si>
    <t xml:space="preserve">  KS Violet</t>
  </si>
  <si>
    <t>+1…-10</t>
  </si>
  <si>
    <t>6419696088423</t>
  </si>
  <si>
    <t>KSB</t>
  </si>
  <si>
    <t xml:space="preserve">  KS Blue</t>
  </si>
  <si>
    <t>0…-15</t>
  </si>
  <si>
    <t>6419696088430</t>
  </si>
  <si>
    <t>KSU</t>
  </si>
  <si>
    <t xml:space="preserve">  KS Universal</t>
  </si>
  <si>
    <t>+4…-7</t>
  </si>
  <si>
    <t>6419696088447</t>
  </si>
  <si>
    <t>930</t>
  </si>
  <si>
    <t>CLEANING AGENTS</t>
  </si>
  <si>
    <t>341-GR60</t>
  </si>
  <si>
    <t xml:space="preserve"> GRIP REMOVER 80 ml</t>
  </si>
  <si>
    <t>6419696086542</t>
  </si>
  <si>
    <t>GR500</t>
  </si>
  <si>
    <t xml:space="preserve"> GRIP REMOVER 500 ml</t>
  </si>
  <si>
    <t>6419696089345</t>
  </si>
  <si>
    <t>GR1000</t>
  </si>
  <si>
    <t xml:space="preserve"> GRIP REMOVER 1000 ml</t>
  </si>
  <si>
    <t>6419696089338</t>
  </si>
  <si>
    <t>341-QCG</t>
  </si>
  <si>
    <t xml:space="preserve"> CLEAN &amp; GLIDE 80 ml</t>
  </si>
  <si>
    <t>6419696085286</t>
  </si>
  <si>
    <t>CG500</t>
  </si>
  <si>
    <t xml:space="preserve"> CLEAN &amp; GLIDE 500 ml</t>
  </si>
  <si>
    <t>6419696089352</t>
  </si>
  <si>
    <t>41-CG172</t>
  </si>
  <si>
    <t xml:space="preserve"> CLEAN &amp; GLIDE,  WIPE</t>
  </si>
  <si>
    <t>6419696084272</t>
  </si>
  <si>
    <t>70</t>
  </si>
  <si>
    <t>KITS &amp; CASES</t>
  </si>
  <si>
    <t>7030</t>
  </si>
  <si>
    <t xml:space="preserve">  QUICK KIT: SKATE</t>
  </si>
  <si>
    <t>6419696084340</t>
  </si>
  <si>
    <t>7033</t>
  </si>
  <si>
    <t xml:space="preserve">  QUICK KIT: CLASSIC</t>
  </si>
  <si>
    <t>6419696087266</t>
  </si>
  <si>
    <t>7035</t>
  </si>
  <si>
    <t xml:space="preserve">  QUICK KIT: SKIN SKI</t>
  </si>
  <si>
    <t>6419696089055</t>
  </si>
  <si>
    <t>7037</t>
  </si>
  <si>
    <t xml:space="preserve">  QUICK KIT: SKIN SKI &amp; GLIDE</t>
  </si>
  <si>
    <t>6419696089260</t>
  </si>
  <si>
    <t>515</t>
  </si>
  <si>
    <t xml:space="preserve">  GLEAN &amp; GLIDE WIPE package, 15 wipes</t>
  </si>
  <si>
    <t>100</t>
  </si>
  <si>
    <t>SCRAPERS</t>
  </si>
  <si>
    <t>00810</t>
  </si>
  <si>
    <t xml:space="preserve">  Acryl Scraper 3 mm</t>
  </si>
  <si>
    <t>6419696008100</t>
  </si>
  <si>
    <t>00820</t>
  </si>
  <si>
    <t xml:space="preserve">  Acryl Scraper JUMBO 5mm</t>
  </si>
  <si>
    <t>6419696008209</t>
  </si>
  <si>
    <t>00830</t>
  </si>
  <si>
    <t xml:space="preserve">  Acryl DESIGNED 5mm </t>
  </si>
  <si>
    <t>6419696008506</t>
  </si>
  <si>
    <t>00840</t>
  </si>
  <si>
    <t xml:space="preserve">  Scraper SNOWBOARD</t>
  </si>
  <si>
    <t>6419696008407</t>
  </si>
  <si>
    <t>00870</t>
  </si>
  <si>
    <t xml:space="preserve">  Groove Scraper </t>
  </si>
  <si>
    <t>6419696008704</t>
  </si>
  <si>
    <t>630</t>
  </si>
  <si>
    <t xml:space="preserve">  Plexi Sharp (wax scraper sharpener)</t>
  </si>
  <si>
    <t>6419696089918</t>
  </si>
  <si>
    <t>105</t>
  </si>
  <si>
    <t>CORKS</t>
  </si>
  <si>
    <t>00910</t>
  </si>
  <si>
    <t xml:space="preserve">  Synthetic Cork</t>
  </si>
  <si>
    <t>6419696009107</t>
  </si>
  <si>
    <t>00911</t>
  </si>
  <si>
    <t xml:space="preserve">  Synthetic Cork with sandpaper</t>
  </si>
  <si>
    <t>6419696086627</t>
  </si>
  <si>
    <t>00920</t>
  </si>
  <si>
    <t xml:space="preserve">  Natural Cork</t>
  </si>
  <si>
    <t>6419696009206</t>
  </si>
  <si>
    <t>00924</t>
  </si>
  <si>
    <t xml:space="preserve">  Sandpaper for syntetic cork 80 (3 pcs)</t>
  </si>
  <si>
    <t>6419696087617</t>
  </si>
  <si>
    <t>00921</t>
  </si>
  <si>
    <t xml:space="preserve">  Sandpaper for syntetic cork 100 (3 pcs)</t>
  </si>
  <si>
    <t>6419696086641</t>
  </si>
  <si>
    <t>00922</t>
  </si>
  <si>
    <t xml:space="preserve">  Sandpaper for syntetic cork 120 (3 pcs)</t>
  </si>
  <si>
    <t>6419696086658</t>
  </si>
  <si>
    <t>110</t>
  </si>
  <si>
    <t>CLOTHS/ FIBER/ TEFLON</t>
  </si>
  <si>
    <t>00950</t>
  </si>
  <si>
    <t xml:space="preserve">  Fibertex</t>
  </si>
  <si>
    <t>6419696000708</t>
  </si>
  <si>
    <t>00960</t>
  </si>
  <si>
    <t xml:space="preserve">  Polishing Cloth 20 m</t>
  </si>
  <si>
    <t>6419696000692</t>
  </si>
  <si>
    <t>00980</t>
  </si>
  <si>
    <t xml:space="preserve">  Polishing Cloth 10 m</t>
  </si>
  <si>
    <t>6419696089284</t>
  </si>
  <si>
    <t>00970</t>
  </si>
  <si>
    <t xml:space="preserve">  Teflon Cloth</t>
  </si>
  <si>
    <t>6419696009701</t>
  </si>
  <si>
    <t>115</t>
  </si>
  <si>
    <t xml:space="preserve"> BRUSHES</t>
  </si>
  <si>
    <t>01010</t>
  </si>
  <si>
    <t xml:space="preserve">  Nylon Brush Small</t>
  </si>
  <si>
    <t>6419696010103</t>
  </si>
  <si>
    <t>01015</t>
  </si>
  <si>
    <t xml:space="preserve">  Nylon Brush with Natural Cork</t>
  </si>
  <si>
    <t>6419696089680</t>
  </si>
  <si>
    <t>01020</t>
  </si>
  <si>
    <t xml:space="preserve">  Nylon Brush Large</t>
  </si>
  <si>
    <t>6419696010202</t>
  </si>
  <si>
    <t>01025</t>
  </si>
  <si>
    <t xml:space="preserve">  Nylon Finishing Brush</t>
  </si>
  <si>
    <t>6419696010257</t>
  </si>
  <si>
    <t>01035</t>
  </si>
  <si>
    <t xml:space="preserve">  Nylon/ Brass Combi</t>
  </si>
  <si>
    <t>6419696010356</t>
  </si>
  <si>
    <t>01040</t>
  </si>
  <si>
    <t xml:space="preserve">  Powder Brush</t>
  </si>
  <si>
    <t>6419696010400</t>
  </si>
  <si>
    <t>01050</t>
  </si>
  <si>
    <t xml:space="preserve">  Brass Brush</t>
  </si>
  <si>
    <t>6419696010455</t>
  </si>
  <si>
    <t>01060</t>
  </si>
  <si>
    <t xml:space="preserve">  Steel Brush </t>
  </si>
  <si>
    <t>6419696010608</t>
  </si>
  <si>
    <t>ROTO BRUSHES  + HANDLES</t>
  </si>
  <si>
    <t>01070</t>
  </si>
  <si>
    <t xml:space="preserve">  Roto Nylon Brush</t>
  </si>
  <si>
    <t>6419696010707</t>
  </si>
  <si>
    <t>01071</t>
  </si>
  <si>
    <t xml:space="preserve">  Roto Natural Cork </t>
  </si>
  <si>
    <t>6419696010714</t>
  </si>
  <si>
    <t>01072</t>
  </si>
  <si>
    <t xml:space="preserve">  Roto Powder Brush </t>
  </si>
  <si>
    <t>6419696010721</t>
  </si>
  <si>
    <t>01074</t>
  </si>
  <si>
    <t xml:space="preserve">  Roto fleece</t>
  </si>
  <si>
    <t>6419696091553</t>
  </si>
  <si>
    <t>01075</t>
  </si>
  <si>
    <t xml:space="preserve">  Roto Nylon/Horse hair 140mm</t>
  </si>
  <si>
    <t>6419696091560</t>
  </si>
  <si>
    <t>01076</t>
  </si>
  <si>
    <t xml:space="preserve">  Roto Steel/Horse hair 140mm</t>
  </si>
  <si>
    <t>6419696091577</t>
  </si>
  <si>
    <t>01077</t>
  </si>
  <si>
    <t xml:space="preserve">  Roto Nylon 140mm</t>
  </si>
  <si>
    <t>6419696091584</t>
  </si>
  <si>
    <t>01703</t>
  </si>
  <si>
    <t xml:space="preserve">  Roto Handle 100mm</t>
  </si>
  <si>
    <t>6419696087686</t>
  </si>
  <si>
    <t>01707</t>
  </si>
  <si>
    <t xml:space="preserve">  Roto Handle 140mm</t>
  </si>
  <si>
    <t>6419696091546</t>
  </si>
  <si>
    <t>01704</t>
  </si>
  <si>
    <t xml:space="preserve">  Roto Handle Combi 200mm</t>
  </si>
  <si>
    <t>6419696087693</t>
  </si>
  <si>
    <t>119</t>
  </si>
  <si>
    <t>WAX IRONS</t>
  </si>
  <si>
    <t>V1400</t>
  </si>
  <si>
    <t xml:space="preserve">  Wax Iron Economy, 1000W </t>
  </si>
  <si>
    <t>6419696089963</t>
  </si>
  <si>
    <t>V1000</t>
  </si>
  <si>
    <t xml:space="preserve">  Wax Iron, 1000W Prof Europe</t>
  </si>
  <si>
    <t>6419696100002</t>
  </si>
  <si>
    <t>V1600</t>
  </si>
  <si>
    <t xml:space="preserve">  Wax Iron 35 mm Thick &amp; Digital, 1000W </t>
  </si>
  <si>
    <t>6419696089970</t>
  </si>
  <si>
    <t>400</t>
  </si>
  <si>
    <t>RACKS &amp; EQUIPMENTS</t>
  </si>
  <si>
    <t>VVT10</t>
  </si>
  <si>
    <t xml:space="preserve">  Wax bench with one profile</t>
  </si>
  <si>
    <t>6419696087167</t>
  </si>
  <si>
    <t>RWB</t>
  </si>
  <si>
    <t xml:space="preserve">  Wax bench with one profile professional</t>
  </si>
  <si>
    <t>6419696091430</t>
  </si>
  <si>
    <t>WT100</t>
  </si>
  <si>
    <t xml:space="preserve">  Vauhti waxing table PRO</t>
  </si>
  <si>
    <t>6419696091591</t>
  </si>
  <si>
    <t>WT200</t>
  </si>
  <si>
    <t xml:space="preserve">  Single profile for xc-skis (PRO table)</t>
  </si>
  <si>
    <t>6419696091607</t>
  </si>
  <si>
    <t>WT300</t>
  </si>
  <si>
    <t xml:space="preserve">  Extension for Alpine skis (PRO table)</t>
  </si>
  <si>
    <t>6419696091614</t>
  </si>
  <si>
    <t>WT400</t>
  </si>
  <si>
    <t xml:space="preserve">  Cover bag (PRO table)</t>
  </si>
  <si>
    <t>6419696091621</t>
  </si>
  <si>
    <t>670</t>
  </si>
  <si>
    <t xml:space="preserve">  Ski Vise Nordic</t>
  </si>
  <si>
    <t>6419696089987</t>
  </si>
  <si>
    <t>X400</t>
  </si>
  <si>
    <t xml:space="preserve">  Mounting Equipment for Bindings</t>
  </si>
  <si>
    <t>6419696014002</t>
  </si>
  <si>
    <t>130</t>
  </si>
  <si>
    <t xml:space="preserve"> STRUCTURING TOOLS</t>
  </si>
  <si>
    <t>70200</t>
  </si>
  <si>
    <t xml:space="preserve">  Ski Roller Bag, with 3 rollers</t>
  </si>
  <si>
    <t>6419696084289</t>
  </si>
  <si>
    <t>8001</t>
  </si>
  <si>
    <t xml:space="preserve">  Nordic Sharp with W Fine roller</t>
  </si>
  <si>
    <t>6419696085880</t>
  </si>
  <si>
    <t>8003</t>
  </si>
  <si>
    <t xml:space="preserve">  Linear Medium Roller, Universal</t>
  </si>
  <si>
    <t>6419696085897</t>
  </si>
  <si>
    <t>OTHER PRODUCTS</t>
  </si>
  <si>
    <t>01370</t>
  </si>
  <si>
    <t xml:space="preserve">  WAX BOX Large</t>
  </si>
  <si>
    <t>6419696013708</t>
  </si>
  <si>
    <t>01510</t>
  </si>
  <si>
    <t xml:space="preserve">  Ski Straps</t>
  </si>
  <si>
    <t>6419696015108</t>
  </si>
  <si>
    <t>01511</t>
  </si>
  <si>
    <t xml:space="preserve">  Ski Holder</t>
  </si>
  <si>
    <t>6419696015115</t>
  </si>
  <si>
    <t>01512</t>
  </si>
  <si>
    <t xml:space="preserve">  Ski Straps / Alpine</t>
  </si>
  <si>
    <t>6419696083848</t>
  </si>
  <si>
    <t>01523</t>
  </si>
  <si>
    <t xml:space="preserve">  Thermo Drinkbelt</t>
  </si>
  <si>
    <t>6419696015238</t>
  </si>
  <si>
    <t>01525</t>
  </si>
  <si>
    <t xml:space="preserve">  Drink Belt with bottle</t>
  </si>
  <si>
    <t>6419696086979</t>
  </si>
  <si>
    <t>01527</t>
  </si>
  <si>
    <t xml:space="preserve">  Vauhti backpack</t>
  </si>
  <si>
    <t>6419696086986</t>
  </si>
  <si>
    <t>01529</t>
  </si>
  <si>
    <t xml:space="preserve">  Vauhti Bag</t>
  </si>
  <si>
    <t>6419696086993</t>
  </si>
  <si>
    <t>01531</t>
  </si>
  <si>
    <t xml:space="preserve">  Vauhti Travel bag</t>
  </si>
  <si>
    <t>6419696089901</t>
  </si>
  <si>
    <t>01533</t>
  </si>
  <si>
    <t xml:space="preserve">  Vauhti backbag large</t>
  </si>
  <si>
    <t>6419696089925</t>
  </si>
  <si>
    <t>01535</t>
  </si>
  <si>
    <t xml:space="preserve">  Vauhti Ski Harness</t>
  </si>
  <si>
    <t>6419696089949</t>
  </si>
  <si>
    <t>01537</t>
  </si>
  <si>
    <t xml:space="preserve">  Vauhti Cross-Country Ski Bag 3 Pairs</t>
  </si>
  <si>
    <t>6419696089932</t>
  </si>
  <si>
    <t>01539</t>
  </si>
  <si>
    <t xml:space="preserve">  Vauhti Alpine Ski Bag 1 Pair</t>
  </si>
  <si>
    <t>6419696090051</t>
  </si>
  <si>
    <t>01611</t>
  </si>
  <si>
    <t xml:space="preserve">  Wax Apron</t>
  </si>
  <si>
    <t>6419696082186</t>
  </si>
  <si>
    <t>2000</t>
  </si>
  <si>
    <t>ALPINE EGUIPMENT</t>
  </si>
  <si>
    <t xml:space="preserve">Icecut Files </t>
  </si>
  <si>
    <t>CF920</t>
  </si>
  <si>
    <t xml:space="preserve">  Carving File Sport, 120mm</t>
  </si>
  <si>
    <t>120mm cut 13</t>
  </si>
  <si>
    <t>6419696087679</t>
  </si>
  <si>
    <t>88180</t>
  </si>
  <si>
    <t xml:space="preserve">  Combi file, 80mm</t>
  </si>
  <si>
    <t>80mm cut 13 &amp; 5</t>
  </si>
  <si>
    <t>6419696086764</t>
  </si>
  <si>
    <t>87010010</t>
  </si>
  <si>
    <t xml:space="preserve">  Pro RS file, Coarse</t>
  </si>
  <si>
    <t>100mm cut 10</t>
  </si>
  <si>
    <t>6419696086771</t>
  </si>
  <si>
    <t>87010013</t>
  </si>
  <si>
    <t xml:space="preserve">  Pro RS file, Medium</t>
  </si>
  <si>
    <t>100mm cut 13</t>
  </si>
  <si>
    <t>6419696086788</t>
  </si>
  <si>
    <t>87010016</t>
  </si>
  <si>
    <t xml:space="preserve">  Pro RS file, Fine</t>
  </si>
  <si>
    <t>100mm cut 16</t>
  </si>
  <si>
    <t>6419696086795</t>
  </si>
  <si>
    <t>817813</t>
  </si>
  <si>
    <t xml:space="preserve">  Professional file, chrome Bastard</t>
  </si>
  <si>
    <t>200mm cut 13</t>
  </si>
  <si>
    <t>6419696086818</t>
  </si>
  <si>
    <t>817816</t>
  </si>
  <si>
    <t xml:space="preserve">  Professional file, chrome 2nd cut</t>
  </si>
  <si>
    <t>200mm cut 16</t>
  </si>
  <si>
    <t>6419696086825</t>
  </si>
  <si>
    <t>824620</t>
  </si>
  <si>
    <t xml:space="preserve">  Professional file, chrome Smooth</t>
  </si>
  <si>
    <t>150mm cut 20</t>
  </si>
  <si>
    <t>6419696086832</t>
  </si>
  <si>
    <t>82512013</t>
  </si>
  <si>
    <t xml:space="preserve">  Carving file, chrome Bastard</t>
  </si>
  <si>
    <t>6419696086849</t>
  </si>
  <si>
    <t>82512016</t>
  </si>
  <si>
    <t xml:space="preserve">  Carving file, chrome 2nd cut</t>
  </si>
  <si>
    <t>120mm cut 16</t>
  </si>
  <si>
    <t>6419696086856</t>
  </si>
  <si>
    <t>82512020</t>
  </si>
  <si>
    <t xml:space="preserve">  Carving file, chrome Smooth</t>
  </si>
  <si>
    <t>120mm cut 20</t>
  </si>
  <si>
    <t>6419696086863</t>
  </si>
  <si>
    <t>5413001</t>
  </si>
  <si>
    <t xml:space="preserve">  Super Cross file</t>
  </si>
  <si>
    <t>300mm cut 9</t>
  </si>
  <si>
    <t>6419696086894</t>
  </si>
  <si>
    <t>File guides</t>
  </si>
  <si>
    <t>3065</t>
  </si>
  <si>
    <t xml:space="preserve">  Vauhti file guide, aluminium</t>
  </si>
  <si>
    <t>85°</t>
  </si>
  <si>
    <t>6419696087402</t>
  </si>
  <si>
    <t>3064</t>
  </si>
  <si>
    <t>86°</t>
  </si>
  <si>
    <t>6419696087396</t>
  </si>
  <si>
    <t>3063</t>
  </si>
  <si>
    <t>87°</t>
  </si>
  <si>
    <t>6419696086436</t>
  </si>
  <si>
    <t>3062</t>
  </si>
  <si>
    <t>88°</t>
  </si>
  <si>
    <t>6419696086429</t>
  </si>
  <si>
    <t>3090</t>
  </si>
  <si>
    <t xml:space="preserve">  Vauhti file clamp, plastic</t>
  </si>
  <si>
    <t>6419696086450</t>
  </si>
  <si>
    <t>3091</t>
  </si>
  <si>
    <t xml:space="preserve">  Vauhti file clamp, racing</t>
  </si>
  <si>
    <t>6419696089994</t>
  </si>
  <si>
    <t>3071</t>
  </si>
  <si>
    <t xml:space="preserve">  Vauhti adjustable base sharp</t>
  </si>
  <si>
    <t>6419696086443</t>
  </si>
  <si>
    <t>4002</t>
  </si>
  <si>
    <t xml:space="preserve">  Vauhti easy sharp</t>
  </si>
  <si>
    <t>6419696086412</t>
  </si>
  <si>
    <t>5006</t>
  </si>
  <si>
    <t xml:space="preserve">  Vauhti racing sharp</t>
  </si>
  <si>
    <t>6419696090037</t>
  </si>
  <si>
    <t>5002</t>
  </si>
  <si>
    <t xml:space="preserve">  Vauhti ergo sharp</t>
  </si>
  <si>
    <t>6419696090020</t>
  </si>
  <si>
    <t>Sidewall planers</t>
  </si>
  <si>
    <t>5005</t>
  </si>
  <si>
    <t xml:space="preserve">  Vauhti Pro sharp sidewall planer</t>
  </si>
  <si>
    <t>6419696086405</t>
  </si>
  <si>
    <t>3004</t>
  </si>
  <si>
    <t xml:space="preserve">  Vauhti Sharp sidewall planer</t>
  </si>
  <si>
    <t>6419696090044</t>
  </si>
  <si>
    <t>5120</t>
  </si>
  <si>
    <t xml:space="preserve">  Vauhti spare blade for Pro sharp</t>
  </si>
  <si>
    <t>Standart</t>
  </si>
  <si>
    <t>6419696086467</t>
  </si>
  <si>
    <t>5125</t>
  </si>
  <si>
    <t>Radius 3mm</t>
  </si>
  <si>
    <t>6419696086474</t>
  </si>
  <si>
    <t>5130</t>
  </si>
  <si>
    <t>Round</t>
  </si>
  <si>
    <t>6419696086481</t>
  </si>
  <si>
    <t>Diamond files</t>
  </si>
  <si>
    <t>10100</t>
  </si>
  <si>
    <t xml:space="preserve">  Vauhti diamond file</t>
  </si>
  <si>
    <t>Grit 100</t>
  </si>
  <si>
    <t>6419696086498</t>
  </si>
  <si>
    <t>10200</t>
  </si>
  <si>
    <t>Grit 200</t>
  </si>
  <si>
    <t>6419696086504</t>
  </si>
  <si>
    <t>10400</t>
  </si>
  <si>
    <t>Grit 400</t>
  </si>
  <si>
    <t>6419696086511</t>
  </si>
  <si>
    <t>10600</t>
  </si>
  <si>
    <t>Grit 600</t>
  </si>
  <si>
    <t>6419696086528</t>
  </si>
  <si>
    <t>11000</t>
  </si>
  <si>
    <t>Grit 1000</t>
  </si>
  <si>
    <t>6419696086535</t>
  </si>
  <si>
    <t>ALPINE BRUSHES</t>
  </si>
  <si>
    <t>ABN</t>
  </si>
  <si>
    <t xml:space="preserve">  Nylon Brush Oval</t>
  </si>
  <si>
    <t>6419696087013</t>
  </si>
  <si>
    <t xml:space="preserve"> ABHH</t>
  </si>
  <si>
    <t xml:space="preserve">  Horse hair Brush Oval</t>
  </si>
  <si>
    <t>6419696087006</t>
  </si>
  <si>
    <t>ABM</t>
  </si>
  <si>
    <t xml:space="preserve">  Metal Brush Oval</t>
  </si>
  <si>
    <t>6419696087020</t>
  </si>
  <si>
    <t>OTHER ALPINE PRODUCTS</t>
  </si>
  <si>
    <t>FB910</t>
  </si>
  <si>
    <t xml:space="preserve">  FILE BRUSH</t>
  </si>
  <si>
    <t>6419696087662</t>
  </si>
  <si>
    <t>RB</t>
  </si>
  <si>
    <t xml:space="preserve">  RUBBER BAND</t>
  </si>
  <si>
    <t>10 rubberbands</t>
  </si>
  <si>
    <t>6419696086962</t>
  </si>
  <si>
    <t xml:space="preserve">TPA </t>
  </si>
  <si>
    <t xml:space="preserve">  VAUHTI TAPE</t>
  </si>
  <si>
    <t>6419696086955</t>
  </si>
  <si>
    <t>690</t>
  </si>
  <si>
    <t xml:space="preserve">  VAUHTI SKI VICE QUICK</t>
  </si>
  <si>
    <t>6419696090006</t>
  </si>
  <si>
    <t>1070</t>
  </si>
  <si>
    <t xml:space="preserve">  SKI VISE RACE</t>
  </si>
  <si>
    <t>6419696087709</t>
  </si>
  <si>
    <t>SALES DISPLAYS</t>
  </si>
  <si>
    <t>1006B</t>
  </si>
  <si>
    <t xml:space="preserve"> Sales Display Black for 42  Bottles</t>
  </si>
  <si>
    <t>6419696090235</t>
  </si>
  <si>
    <t>1006W</t>
  </si>
  <si>
    <t xml:space="preserve"> Sales Display White for 42  Bottles</t>
  </si>
  <si>
    <t>6419696091812</t>
  </si>
  <si>
    <t>1007B</t>
  </si>
  <si>
    <t xml:space="preserve"> Sales Display Black for 110  Bottles</t>
  </si>
  <si>
    <t>6419696090242</t>
  </si>
  <si>
    <t>1007W</t>
  </si>
  <si>
    <t xml:space="preserve"> Sales Display White for 110  Bottles</t>
  </si>
  <si>
    <t>6419696091829</t>
  </si>
  <si>
    <t>1017B</t>
  </si>
  <si>
    <t xml:space="preserve"> Sales Display Black for 56  Bottles</t>
  </si>
  <si>
    <t>6419696090266</t>
  </si>
  <si>
    <t>1017W</t>
  </si>
  <si>
    <t xml:space="preserve"> Sales Display White for 56  Bottles</t>
  </si>
  <si>
    <t>6419696091843</t>
  </si>
  <si>
    <t xml:space="preserve"> Sales Display Black for 165  Bottles</t>
  </si>
  <si>
    <t>6419696090273</t>
  </si>
  <si>
    <t>1019B</t>
  </si>
  <si>
    <t xml:space="preserve"> Sales Display Black for Brushes</t>
  </si>
  <si>
    <t>6419696091850</t>
  </si>
  <si>
    <t>1019W</t>
  </si>
  <si>
    <t xml:space="preserve"> Sales Display White for Brushes</t>
  </si>
  <si>
    <t>6419696090280</t>
  </si>
  <si>
    <t xml:space="preserve"> Big Metal Display,  2m Long </t>
  </si>
  <si>
    <t>6419696090259</t>
  </si>
  <si>
    <t>LIQUID PRODUCTS</t>
  </si>
  <si>
    <t>PRODUCTS</t>
  </si>
  <si>
    <t>KITS</t>
  </si>
  <si>
    <t>ORENGE</t>
  </si>
  <si>
    <t xml:space="preserve">GW UNIVERSAL + </t>
  </si>
  <si>
    <t>GW UNIVERSAL +/- 60 G</t>
  </si>
  <si>
    <t xml:space="preserve">GW UNIVERSAL - </t>
  </si>
  <si>
    <t>GW UNIVERSAL +/- 180 G</t>
  </si>
  <si>
    <t>GW UNIVERSAL LIQUID GLIDE WAXES, 80ml</t>
  </si>
  <si>
    <t>GW UNIVERSAL + LIQUID GLIDE</t>
  </si>
  <si>
    <t>GW UNIVERSAL - LIQUID GLIDE</t>
  </si>
  <si>
    <t xml:space="preserve">BASE  LIQUID GLIDE PRODUCTS, 80ml </t>
  </si>
  <si>
    <t>CLEANING LIQUID GLIDE PRODUCTS, 80ml / 500ml</t>
  </si>
  <si>
    <t xml:space="preserve"> PURE RACE GRIP WAXES 45g</t>
  </si>
  <si>
    <t>+3…-1</t>
  </si>
  <si>
    <t>LIQUID GRIP WAXES</t>
  </si>
  <si>
    <t xml:space="preserve"> PURE PRO GRIP WAXES 45g</t>
  </si>
  <si>
    <t>PURE PRO WHITE</t>
  </si>
  <si>
    <t>PURE PRO PINK</t>
  </si>
  <si>
    <t>PURE PRO GREEN</t>
  </si>
  <si>
    <t>PURE PRO VIOLET</t>
  </si>
  <si>
    <t>PURE RACE RED</t>
  </si>
  <si>
    <t>PURE RACE BLUE</t>
  </si>
  <si>
    <t>-2…-7</t>
  </si>
  <si>
    <t>-1…-5</t>
  </si>
  <si>
    <t>-5…-20</t>
  </si>
  <si>
    <t>+3…-3</t>
  </si>
  <si>
    <t>VIOLET</t>
  </si>
  <si>
    <t>GRIP WAX PRODUCTS</t>
  </si>
  <si>
    <t>PURE KLISTERS</t>
  </si>
  <si>
    <t>PURE RACE VIOLET</t>
  </si>
  <si>
    <t>BASE CLEANER 80ml</t>
  </si>
  <si>
    <t>BASE CLEANER 500ml</t>
  </si>
  <si>
    <t>BASE CLEANER 1000ml</t>
  </si>
  <si>
    <t>PURE TOOLS</t>
  </si>
  <si>
    <t>ICECUT FILES</t>
  </si>
  <si>
    <t>ALPINE PRODUCTS</t>
  </si>
  <si>
    <t>FILE GUIDES</t>
  </si>
  <si>
    <t>SIDEWALL PLANERS</t>
  </si>
  <si>
    <t>DIAMOND FILES</t>
  </si>
  <si>
    <t>BLACK</t>
  </si>
  <si>
    <t>GW UNIVERSAL LIQUID WAXES, 500ml</t>
  </si>
  <si>
    <t>SSCR80</t>
  </si>
  <si>
    <t>SSCB80</t>
  </si>
  <si>
    <t>SSCC80</t>
  </si>
  <si>
    <t>BC500</t>
  </si>
  <si>
    <t>BC1000</t>
  </si>
  <si>
    <t>Synthetic Cork with Felt</t>
  </si>
  <si>
    <t>GWUP60</t>
  </si>
  <si>
    <t>GWUM60</t>
  </si>
  <si>
    <t>GWUP180</t>
  </si>
  <si>
    <t>GWUM180</t>
  </si>
  <si>
    <t>GPRR</t>
  </si>
  <si>
    <t>GPRLDR</t>
  </si>
  <si>
    <t>GPRB</t>
  </si>
  <si>
    <t>GPPW</t>
  </si>
  <si>
    <t>GPPP</t>
  </si>
  <si>
    <t>GPPV</t>
  </si>
  <si>
    <t>GPPG</t>
  </si>
  <si>
    <t>KPRR</t>
  </si>
  <si>
    <t>KPRLDR</t>
  </si>
  <si>
    <t>KPRV</t>
  </si>
  <si>
    <t>KSBA</t>
  </si>
  <si>
    <t>377</t>
  </si>
  <si>
    <t>385</t>
  </si>
  <si>
    <t>GWUP80</t>
  </si>
  <si>
    <t>GWUM80</t>
  </si>
  <si>
    <t>GWUP500</t>
  </si>
  <si>
    <t>GWUM500</t>
  </si>
  <si>
    <t>PPP35</t>
  </si>
  <si>
    <t>PURE PRO POLAR</t>
  </si>
  <si>
    <t>00912</t>
  </si>
  <si>
    <t>PUP80</t>
  </si>
  <si>
    <t>UP POLAR LIQUID GLIDE</t>
  </si>
  <si>
    <t>-5…-25</t>
  </si>
  <si>
    <t>POP80</t>
  </si>
  <si>
    <t>ONE POLAR LIQUID GLIDE</t>
  </si>
  <si>
    <t>KPRB</t>
  </si>
  <si>
    <t>341-BC80</t>
  </si>
  <si>
    <t>70-SSKUP</t>
  </si>
  <si>
    <t>70-SSKUM</t>
  </si>
  <si>
    <t>+5…-2</t>
  </si>
  <si>
    <t>+10…+1</t>
  </si>
  <si>
    <t>+2…-6</t>
  </si>
  <si>
    <t>-1…-15</t>
  </si>
  <si>
    <t>+0…-10</t>
  </si>
  <si>
    <t xml:space="preserve">GW UNIVERSAL + LIQUID GLIDE </t>
  </si>
  <si>
    <t>SKIN SKI KIT: UNIVERSAL PLUS</t>
  </si>
  <si>
    <t>SKIN SKI KIT: UNIVERSAL MINUS</t>
  </si>
  <si>
    <t>Acryl Scraper 3 mm</t>
  </si>
  <si>
    <t>Acryl Scraper JUMBO 5mm</t>
  </si>
  <si>
    <t xml:space="preserve">Acryl DESIGNED 5mm </t>
  </si>
  <si>
    <t>Scraper SNOWBOARD</t>
  </si>
  <si>
    <t xml:space="preserve">Groove Scraper </t>
  </si>
  <si>
    <t>Plexi Sharp (wax scraper sharpener)</t>
  </si>
  <si>
    <t>Synthetic Cork with sandpaper</t>
  </si>
  <si>
    <t>Natural Cork</t>
  </si>
  <si>
    <t>Sandpaper for syntetic cork 80 (3 pcs)</t>
  </si>
  <si>
    <t>Sandpaper for syntetic cork 100 (3 pcs)</t>
  </si>
  <si>
    <t>Sandpaper for syntetic cork 120 (3 pcs)</t>
  </si>
  <si>
    <t>Fibertex</t>
  </si>
  <si>
    <t>Polishing Cloth 20 m</t>
  </si>
  <si>
    <t>Polishing Cloth 10 m</t>
  </si>
  <si>
    <t>Teflon Cloth</t>
  </si>
  <si>
    <t>Nylon Brush Small</t>
  </si>
  <si>
    <t>Nylon Brush with Natural Cork</t>
  </si>
  <si>
    <t>Nylon Brush Large</t>
  </si>
  <si>
    <t>Nylon Finishing Brush</t>
  </si>
  <si>
    <t>Nylon/ Brass Combi</t>
  </si>
  <si>
    <t>Powder Brush</t>
  </si>
  <si>
    <t>Brass Brush</t>
  </si>
  <si>
    <t xml:space="preserve">Steel Brush </t>
  </si>
  <si>
    <t>Synthetic Cork</t>
  </si>
  <si>
    <t>Roto Nylon Brush</t>
  </si>
  <si>
    <t xml:space="preserve">Roto Natural Cork </t>
  </si>
  <si>
    <t xml:space="preserve">Roto Powder Brush </t>
  </si>
  <si>
    <t>Roto fleece</t>
  </si>
  <si>
    <t>Roto Nylon/Horse hair 140mm</t>
  </si>
  <si>
    <t>Roto Steel/Horse hair 140mm</t>
  </si>
  <si>
    <t>Roto Nylon 140mm</t>
  </si>
  <si>
    <t>Roto Handle 100mm</t>
  </si>
  <si>
    <t>Roto Handle 140mm</t>
  </si>
  <si>
    <t>Roto Handle Combi 200mm</t>
  </si>
  <si>
    <t xml:space="preserve">Wax Iron Economy, 1000W </t>
  </si>
  <si>
    <t>Wax Iron, 1000W Prof Europe</t>
  </si>
  <si>
    <t xml:space="preserve">Wax Iron 35 mm Thick &amp; Digital, 1000W </t>
  </si>
  <si>
    <t>Wax bench with one profile</t>
  </si>
  <si>
    <t>Wax bench with one profile professional</t>
  </si>
  <si>
    <t>Ski Vise Nordic</t>
  </si>
  <si>
    <t>Nordic Sharp with W Fine roller</t>
  </si>
  <si>
    <t>Linear Medium Roller, Universal</t>
  </si>
  <si>
    <t>WAX BOX Large</t>
  </si>
  <si>
    <t>Ski Straps / Alpine</t>
  </si>
  <si>
    <t>Ski Straps</t>
  </si>
  <si>
    <t>Ski Holder</t>
  </si>
  <si>
    <t>Thermo Drinkbelt</t>
  </si>
  <si>
    <t>Drink Belt with bottle</t>
  </si>
  <si>
    <t>Vauhti backpack</t>
  </si>
  <si>
    <t>Vauhti Bag</t>
  </si>
  <si>
    <t>Vauhti Travel bag</t>
  </si>
  <si>
    <t>Vauhti backbag large</t>
  </si>
  <si>
    <t>Vauhti Ski Harness</t>
  </si>
  <si>
    <t>Vauhti Cross-Country Ski Bag 3 Pairs</t>
  </si>
  <si>
    <t>Vauhti Alpine Ski Bag 1 Pair</t>
  </si>
  <si>
    <t>Wax Apron</t>
  </si>
  <si>
    <t xml:space="preserve">KS Red </t>
  </si>
  <si>
    <t>KS Violet</t>
  </si>
  <si>
    <t>KS Blue</t>
  </si>
  <si>
    <t>KS Universal</t>
  </si>
  <si>
    <t>KS Base</t>
  </si>
  <si>
    <t>GRIP REMOVER 80 ml</t>
  </si>
  <si>
    <t>GRIP REMOVER 500 ml</t>
  </si>
  <si>
    <t>GRIP REMOVER 1000 ml</t>
  </si>
  <si>
    <t xml:space="preserve">GS Red </t>
  </si>
  <si>
    <t>GS Carrot</t>
  </si>
  <si>
    <t>GS Blue</t>
  </si>
  <si>
    <t>GS Green</t>
  </si>
  <si>
    <t>GS Base AT</t>
  </si>
  <si>
    <t>GS Base Super</t>
  </si>
  <si>
    <t>GT Red</t>
  </si>
  <si>
    <t>GT Pink</t>
  </si>
  <si>
    <t>GT Carrot</t>
  </si>
  <si>
    <t>GT Green</t>
  </si>
  <si>
    <t>SKIN SKI CLEAN &amp; CARE</t>
  </si>
  <si>
    <t>SKIN CARE BLUE</t>
  </si>
  <si>
    <t xml:space="preserve">SKIN CARE RED </t>
  </si>
  <si>
    <t>SKIN SKI CLEANER</t>
  </si>
  <si>
    <t>CLEAN &amp; GLIDE FOR CROWN &amp; ZERO SKIS (NF)</t>
  </si>
  <si>
    <t>ANTI-ICE FOR CROWN &amp; ZERO SKIS (NF)</t>
  </si>
  <si>
    <t>GRIP &amp; GLIDE FOR CROWN &amp; ZERO SKIS (NF)</t>
  </si>
  <si>
    <t>SW WET</t>
  </si>
  <si>
    <t>SW MID</t>
  </si>
  <si>
    <t>SW COLD</t>
  </si>
  <si>
    <t>SW POLAR</t>
  </si>
  <si>
    <t>SW GRAPHITE</t>
  </si>
  <si>
    <t>SW THERMOBOX</t>
  </si>
  <si>
    <t>SW BASE</t>
  </si>
  <si>
    <t>STRUCTURING TOOLS</t>
  </si>
  <si>
    <t>REK</t>
  </si>
  <si>
    <t xml:space="preserve">  360° GLIDE WAXES 60 G</t>
  </si>
  <si>
    <t>360W60</t>
  </si>
  <si>
    <t xml:space="preserve">360 WET </t>
  </si>
  <si>
    <t>360C60</t>
  </si>
  <si>
    <t xml:space="preserve">360 COLD </t>
  </si>
  <si>
    <t>360A60</t>
  </si>
  <si>
    <t xml:space="preserve">360 ALL TEMP </t>
  </si>
  <si>
    <t xml:space="preserve">  360° LIQUID GLIDE WAXES, 80ml</t>
  </si>
  <si>
    <t>360W80</t>
  </si>
  <si>
    <t>360 WET LIQUID GLIDE</t>
  </si>
  <si>
    <t>360C80</t>
  </si>
  <si>
    <t>360 COLD LIQUID GLIDE</t>
  </si>
  <si>
    <t>360A80</t>
  </si>
  <si>
    <t>360 ALL TEMP LIQUID GLIDE</t>
  </si>
  <si>
    <t xml:space="preserve">  360°  CLEANING &amp; MAINTENANCE PRODUCTS, 80ml</t>
  </si>
  <si>
    <t>360BC80</t>
  </si>
  <si>
    <t>360 BASE CLEANER, 80 ml</t>
  </si>
  <si>
    <t>360SSC80</t>
  </si>
  <si>
    <t xml:space="preserve">360 SKIN SKI CARE </t>
  </si>
  <si>
    <t xml:space="preserve">  360° KITS</t>
  </si>
  <si>
    <t>360KG</t>
  </si>
  <si>
    <t>360 KIT: GLIDE</t>
  </si>
  <si>
    <t>360KSS</t>
  </si>
  <si>
    <t>360 KIT: SKIN SKI</t>
  </si>
  <si>
    <t xml:space="preserve">  360° TOOLS</t>
  </si>
  <si>
    <t>360BHHS</t>
  </si>
  <si>
    <t>360PC10</t>
  </si>
  <si>
    <t>360 Polishing Cloth 10 m</t>
  </si>
  <si>
    <t>TOT</t>
  </si>
  <si>
    <t>360 horsehari Brush Small</t>
  </si>
  <si>
    <t xml:space="preserve"> RC SPEED LDR LIQUID GLIDE</t>
  </si>
  <si>
    <t>LRCSLDR</t>
  </si>
  <si>
    <t xml:space="preserve"> RC SPEED COLD LIQUID GLIDE</t>
  </si>
  <si>
    <t>LRCSC</t>
  </si>
  <si>
    <t xml:space="preserve"> RC SPEED MID LIQUID GLIDE</t>
  </si>
  <si>
    <t>LRCSM</t>
  </si>
  <si>
    <t xml:space="preserve"> RC SPEED WET LIQUID GLIDE</t>
  </si>
  <si>
    <t>LRCSW</t>
  </si>
  <si>
    <t>RC SPEED LIQUID PRODUCTS, 80ml</t>
  </si>
  <si>
    <t xml:space="preserve">  FC SPEED BLOCK LDR </t>
  </si>
  <si>
    <t>FCSBLDR</t>
  </si>
  <si>
    <t xml:space="preserve">  FC SPEED BLOCK COLD</t>
  </si>
  <si>
    <t>FCSBC</t>
  </si>
  <si>
    <t>0…-6</t>
  </si>
  <si>
    <t xml:space="preserve">  FC SPEED BLOCK MID</t>
  </si>
  <si>
    <t>FCSBM</t>
  </si>
  <si>
    <t xml:space="preserve">  FC SPEED BLOCK WET</t>
  </si>
  <si>
    <t>FCSBW</t>
  </si>
  <si>
    <t>FC SPEED BLOCKS 20 g</t>
  </si>
  <si>
    <t>315</t>
  </si>
  <si>
    <t xml:space="preserve">+5…-10 </t>
  </si>
  <si>
    <t xml:space="preserve">  FC SPEED POWDER LDR </t>
  </si>
  <si>
    <t>FCSPLDR</t>
  </si>
  <si>
    <t xml:space="preserve">  FC SPEED POWDER COLD</t>
  </si>
  <si>
    <t>FCSPC</t>
  </si>
  <si>
    <t xml:space="preserve">  FC SPEED POWDER MID</t>
  </si>
  <si>
    <t>FCSPM</t>
  </si>
  <si>
    <t xml:space="preserve">  FC SPEED POWDER WET</t>
  </si>
  <si>
    <t>FCSPW</t>
  </si>
  <si>
    <t xml:space="preserve"> FC SPEED POWDERS 30 g</t>
  </si>
  <si>
    <t>320</t>
  </si>
  <si>
    <t>Summa</t>
  </si>
  <si>
    <t>Antal</t>
  </si>
  <si>
    <t>Rek</t>
  </si>
  <si>
    <t>Sales unit</t>
  </si>
  <si>
    <t>VAUHTI FC &amp; RC SPEED 2020-2021</t>
  </si>
  <si>
    <t xml:space="preserve"> Klistermix 5050</t>
  </si>
  <si>
    <t>Vauhti 2021/22</t>
  </si>
  <si>
    <t>FLUOR</t>
  </si>
  <si>
    <t>Klubbpris</t>
  </si>
  <si>
    <t>Namn</t>
  </si>
  <si>
    <t>E-postadress</t>
  </si>
  <si>
    <t>Telefonnummer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</si>
</sst>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_m_k"/>
    <numFmt numFmtId="165" formatCode="#,##0.00\ _€"/>
    <numFmt numFmtId="166" formatCode="[$-41D]General"/>
    <numFmt numFmtId="167" formatCode="[$-41D]0"/>
    <numFmt numFmtId="168" formatCode="00000"/>
  </numFmts>
  <fonts count="47">
    <font>
      <sz val="10"/>
      <name val="Arial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10"/>
      <name val="Verdana"/>
      <family val="2"/>
    </font>
    <font>
      <sz val="7"/>
      <name val="Verdana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11"/>
      <color rgb="FF000000"/>
      <name val="Calibri"/>
      <family val="2"/>
    </font>
    <font>
      <sz val="8"/>
      <color indexed="10"/>
      <name val="Verdana"/>
      <family val="2"/>
    </font>
    <font>
      <sz val="7"/>
      <color indexed="10"/>
      <name val="Verdana"/>
      <family val="2"/>
    </font>
    <font>
      <sz val="8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sz val="7.5"/>
      <name val="Calibri"/>
      <family val="2"/>
      <scheme val="minor"/>
    </font>
    <font>
      <sz val="7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indexed="10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6"/>
      <name val="Verdana"/>
      <family val="2"/>
    </font>
    <font>
      <b/>
      <sz val="16"/>
      <color rgb="FF92D050"/>
      <name val="AvenirNext LT Pro Bold"/>
      <family val="2"/>
    </font>
    <font>
      <sz val="16"/>
      <color rgb="FF92D050"/>
      <name val="AvenirNext LT Pro Bold"/>
      <family val="2"/>
    </font>
    <font>
      <b/>
      <sz val="9"/>
      <name val="Calibri"/>
      <family val="2"/>
      <scheme val="minor"/>
    </font>
    <font>
      <sz val="7.5"/>
      <color indexed="10"/>
      <name val="Verdana"/>
      <family val="2"/>
    </font>
    <font>
      <sz val="7.5"/>
      <name val="Verdana"/>
      <family val="2"/>
    </font>
    <font>
      <sz val="7"/>
      <color rgb="FF000000"/>
      <name val="Verdana"/>
      <family val="2"/>
    </font>
    <font>
      <sz val="8"/>
      <color rgb="FFFF0000"/>
      <name val="Calibri"/>
      <family val="2"/>
      <scheme val="minor"/>
    </font>
    <font>
      <sz val="7"/>
      <color rgb="FFFF0000"/>
      <name val="Verdana"/>
      <family val="2"/>
    </font>
    <font>
      <b/>
      <sz val="7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sz val="7"/>
      <color theme="1"/>
      <name val="Verdana"/>
      <family val="2"/>
    </font>
    <font>
      <b/>
      <sz val="7"/>
      <color rgb="FF000000"/>
      <name val="Calibri"/>
      <family val="2"/>
      <scheme val="minor"/>
    </font>
    <font>
      <b/>
      <sz val="7.5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rgb="FFFFFFCC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6" fontId="9" fillId="0" borderId="0"/>
    <xf numFmtId="166" fontId="9" fillId="3" borderId="3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1" fillId="0" borderId="0"/>
  </cellStyleXfs>
  <cellXfs count="518">
    <xf numFmtId="0" fontId="0" fillId="0" borderId="0" xfId="0"/>
    <xf numFmtId="0" fontId="4" fillId="0" borderId="0" xfId="0" applyFont="1" applyBorder="1"/>
    <xf numFmtId="0" fontId="5" fillId="0" borderId="0" xfId="0" applyFont="1" applyBorder="1"/>
    <xf numFmtId="0" fontId="4" fillId="0" borderId="0" xfId="0" applyNumberFormat="1" applyFont="1" applyBorder="1" applyAlignment="1">
      <alignment horizontal="left"/>
    </xf>
    <xf numFmtId="0" fontId="0" fillId="0" borderId="0" xfId="0" applyBorder="1"/>
    <xf numFmtId="0" fontId="2" fillId="0" borderId="0" xfId="0" applyFont="1" applyBorder="1"/>
    <xf numFmtId="0" fontId="3" fillId="0" borderId="0" xfId="0" applyFont="1" applyBorder="1"/>
    <xf numFmtId="0" fontId="8" fillId="0" borderId="0" xfId="0" applyFont="1"/>
    <xf numFmtId="0" fontId="6" fillId="0" borderId="0" xfId="0" applyFont="1"/>
    <xf numFmtId="49" fontId="7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5" fillId="0" borderId="0" xfId="0" applyFont="1"/>
    <xf numFmtId="0" fontId="11" fillId="0" borderId="0" xfId="0" applyFont="1" applyBorder="1"/>
    <xf numFmtId="0" fontId="6" fillId="0" borderId="0" xfId="0" applyFont="1" applyBorder="1"/>
    <xf numFmtId="2" fontId="0" fillId="0" borderId="0" xfId="0" applyNumberFormat="1" applyBorder="1"/>
    <xf numFmtId="2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/>
    <xf numFmtId="2" fontId="5" fillId="0" borderId="0" xfId="0" applyNumberFormat="1" applyFont="1" applyBorder="1"/>
    <xf numFmtId="2" fontId="0" fillId="0" borderId="0" xfId="0" applyNumberFormat="1"/>
    <xf numFmtId="0" fontId="14" fillId="0" borderId="0" xfId="0" applyFont="1" applyBorder="1"/>
    <xf numFmtId="0" fontId="14" fillId="0" borderId="0" xfId="0" applyFont="1"/>
    <xf numFmtId="0" fontId="15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49" fontId="17" fillId="0" borderId="0" xfId="2" applyNumberFormat="1" applyFont="1" applyFill="1" applyBorder="1" applyAlignment="1" applyProtection="1"/>
    <xf numFmtId="166" fontId="17" fillId="0" borderId="0" xfId="1" applyFont="1" applyFill="1" applyBorder="1" applyAlignment="1">
      <alignment horizontal="left" vertical="center" wrapText="1"/>
    </xf>
    <xf numFmtId="0" fontId="16" fillId="0" borderId="0" xfId="0" applyFont="1"/>
    <xf numFmtId="0" fontId="16" fillId="0" borderId="0" xfId="0" applyFont="1" applyFill="1" applyBorder="1"/>
    <xf numFmtId="0" fontId="16" fillId="0" borderId="0" xfId="0" applyFont="1" applyFill="1"/>
    <xf numFmtId="166" fontId="17" fillId="2" borderId="0" xfId="1" applyFont="1" applyFill="1" applyBorder="1" applyAlignment="1">
      <alignment horizontal="left" vertical="center" wrapText="1"/>
    </xf>
    <xf numFmtId="165" fontId="16" fillId="2" borderId="0" xfId="0" applyNumberFormat="1" applyFont="1" applyFill="1" applyBorder="1" applyAlignment="1">
      <alignment horizontal="center"/>
    </xf>
    <xf numFmtId="2" fontId="16" fillId="2" borderId="0" xfId="0" applyNumberFormat="1" applyFont="1" applyFill="1" applyBorder="1" applyAlignment="1">
      <alignment horizontal="center"/>
    </xf>
    <xf numFmtId="164" fontId="16" fillId="2" borderId="0" xfId="0" applyNumberFormat="1" applyFont="1" applyFill="1" applyBorder="1" applyAlignment="1">
      <alignment horizontal="center"/>
    </xf>
    <xf numFmtId="0" fontId="16" fillId="2" borderId="0" xfId="0" applyFont="1" applyFill="1" applyBorder="1"/>
    <xf numFmtId="0" fontId="16" fillId="2" borderId="0" xfId="0" applyFont="1" applyFill="1"/>
    <xf numFmtId="166" fontId="16" fillId="2" borderId="0" xfId="1" applyFont="1" applyFill="1" applyBorder="1" applyAlignment="1">
      <alignment horizontal="left" vertical="center" wrapText="1"/>
    </xf>
    <xf numFmtId="4" fontId="16" fillId="2" borderId="0" xfId="0" applyNumberFormat="1" applyFont="1" applyFill="1" applyBorder="1" applyAlignment="1">
      <alignment horizontal="center"/>
    </xf>
    <xf numFmtId="2" fontId="16" fillId="0" borderId="0" xfId="0" applyNumberFormat="1" applyFont="1" applyFill="1" applyBorder="1" applyAlignment="1">
      <alignment horizontal="center"/>
    </xf>
    <xf numFmtId="164" fontId="16" fillId="0" borderId="0" xfId="0" applyNumberFormat="1" applyFont="1" applyFill="1" applyBorder="1" applyAlignment="1">
      <alignment horizontal="center"/>
    </xf>
    <xf numFmtId="0" fontId="19" fillId="0" borderId="0" xfId="0" applyFont="1"/>
    <xf numFmtId="0" fontId="19" fillId="0" borderId="0" xfId="0" applyFont="1" applyFill="1"/>
    <xf numFmtId="166" fontId="17" fillId="0" borderId="0" xfId="1" applyFont="1" applyBorder="1" applyAlignment="1">
      <alignment horizontal="center" vertical="center"/>
    </xf>
    <xf numFmtId="49" fontId="17" fillId="0" borderId="0" xfId="1" applyNumberFormat="1" applyFont="1" applyBorder="1" applyAlignment="1">
      <alignment horizontal="left"/>
    </xf>
    <xf numFmtId="0" fontId="18" fillId="0" borderId="0" xfId="0" applyFont="1" applyBorder="1"/>
    <xf numFmtId="0" fontId="16" fillId="0" borderId="0" xfId="0" applyFont="1" applyBorder="1"/>
    <xf numFmtId="2" fontId="12" fillId="0" borderId="0" xfId="0" applyNumberFormat="1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wrapText="1"/>
    </xf>
    <xf numFmtId="2" fontId="20" fillId="0" borderId="2" xfId="0" applyNumberFormat="1" applyFont="1" applyFill="1" applyBorder="1" applyAlignment="1">
      <alignment horizontal="center" wrapText="1"/>
    </xf>
    <xf numFmtId="0" fontId="20" fillId="2" borderId="5" xfId="0" applyFont="1" applyFill="1" applyBorder="1"/>
    <xf numFmtId="0" fontId="12" fillId="2" borderId="1" xfId="0" quotePrefix="1" applyFont="1" applyFill="1" applyBorder="1" applyAlignment="1">
      <alignment horizontal="center"/>
    </xf>
    <xf numFmtId="2" fontId="12" fillId="2" borderId="1" xfId="0" applyNumberFormat="1" applyFont="1" applyFill="1" applyBorder="1" applyAlignment="1">
      <alignment horizontal="center"/>
    </xf>
    <xf numFmtId="0" fontId="12" fillId="2" borderId="5" xfId="0" applyFont="1" applyFill="1" applyBorder="1"/>
    <xf numFmtId="49" fontId="12" fillId="2" borderId="1" xfId="0" quotePrefix="1" applyNumberFormat="1" applyFont="1" applyFill="1" applyBorder="1" applyAlignment="1">
      <alignment horizontal="center"/>
    </xf>
    <xf numFmtId="49" fontId="12" fillId="2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/>
    </xf>
    <xf numFmtId="0" fontId="12" fillId="0" borderId="5" xfId="0" applyFont="1" applyFill="1" applyBorder="1"/>
    <xf numFmtId="4" fontId="12" fillId="0" borderId="1" xfId="0" applyNumberFormat="1" applyFont="1" applyFill="1" applyBorder="1" applyAlignment="1">
      <alignment horizontal="center"/>
    </xf>
    <xf numFmtId="49" fontId="20" fillId="2" borderId="1" xfId="0" applyNumberFormat="1" applyFont="1" applyFill="1" applyBorder="1" applyAlignment="1">
      <alignment horizontal="center"/>
    </xf>
    <xf numFmtId="1" fontId="12" fillId="2" borderId="1" xfId="0" applyNumberFormat="1" applyFont="1" applyFill="1" applyBorder="1"/>
    <xf numFmtId="0" fontId="22" fillId="2" borderId="5" xfId="0" applyFont="1" applyFill="1" applyBorder="1"/>
    <xf numFmtId="1" fontId="12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4" fontId="12" fillId="0" borderId="1" xfId="0" quotePrefix="1" applyNumberFormat="1" applyFont="1" applyFill="1" applyBorder="1" applyAlignment="1">
      <alignment horizontal="center"/>
    </xf>
    <xf numFmtId="1" fontId="12" fillId="0" borderId="1" xfId="0" applyNumberFormat="1" applyFont="1" applyFill="1" applyBorder="1" applyAlignment="1">
      <alignment horizontal="center"/>
    </xf>
    <xf numFmtId="4" fontId="12" fillId="2" borderId="1" xfId="0" quotePrefix="1" applyNumberFormat="1" applyFont="1" applyFill="1" applyBorder="1" applyAlignment="1">
      <alignment horizontal="center"/>
    </xf>
    <xf numFmtId="4" fontId="12" fillId="2" borderId="1" xfId="0" applyNumberFormat="1" applyFont="1" applyFill="1" applyBorder="1" applyAlignment="1">
      <alignment horizontal="center"/>
    </xf>
    <xf numFmtId="49" fontId="21" fillId="2" borderId="1" xfId="0" applyNumberFormat="1" applyFont="1" applyFill="1" applyBorder="1" applyAlignment="1">
      <alignment horizontal="center"/>
    </xf>
    <xf numFmtId="0" fontId="22" fillId="0" borderId="5" xfId="0" applyFont="1" applyFill="1" applyBorder="1"/>
    <xf numFmtId="0" fontId="20" fillId="2" borderId="5" xfId="0" applyFont="1" applyFill="1" applyBorder="1" applyAlignment="1">
      <alignment horizontal="left"/>
    </xf>
    <xf numFmtId="0" fontId="12" fillId="0" borderId="5" xfId="0" applyFont="1" applyFill="1" applyBorder="1" applyAlignment="1">
      <alignment horizontal="left"/>
    </xf>
    <xf numFmtId="49" fontId="22" fillId="0" borderId="1" xfId="0" applyNumberFormat="1" applyFont="1" applyFill="1" applyBorder="1" applyAlignment="1">
      <alignment horizontal="center"/>
    </xf>
    <xf numFmtId="0" fontId="20" fillId="0" borderId="4" xfId="0" applyFont="1" applyBorder="1" applyAlignment="1">
      <alignment horizontal="left"/>
    </xf>
    <xf numFmtId="0" fontId="12" fillId="0" borderId="0" xfId="0" quotePrefix="1" applyFont="1" applyFill="1" applyBorder="1" applyAlignment="1">
      <alignment horizontal="center"/>
    </xf>
    <xf numFmtId="0" fontId="12" fillId="0" borderId="0" xfId="0" applyFont="1"/>
    <xf numFmtId="0" fontId="12" fillId="0" borderId="0" xfId="0" applyFont="1" applyBorder="1"/>
    <xf numFmtId="2" fontId="12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center"/>
    </xf>
    <xf numFmtId="0" fontId="23" fillId="0" borderId="0" xfId="0" applyFont="1" applyFill="1" applyBorder="1" applyAlignment="1">
      <alignment horizontal="left"/>
    </xf>
    <xf numFmtId="2" fontId="23" fillId="0" borderId="0" xfId="0" applyNumberFormat="1" applyFont="1" applyFill="1" applyBorder="1" applyAlignment="1">
      <alignment horizontal="center"/>
    </xf>
    <xf numFmtId="0" fontId="24" fillId="0" borderId="0" xfId="0" applyFont="1" applyFill="1" applyBorder="1"/>
    <xf numFmtId="0" fontId="23" fillId="0" borderId="0" xfId="0" applyFont="1" applyFill="1"/>
    <xf numFmtId="0" fontId="23" fillId="0" borderId="0" xfId="0" applyFont="1" applyFill="1" applyBorder="1"/>
    <xf numFmtId="2" fontId="23" fillId="0" borderId="0" xfId="0" quotePrefix="1" applyNumberFormat="1" applyFont="1" applyFill="1" applyBorder="1" applyAlignment="1">
      <alignment horizontal="left"/>
    </xf>
    <xf numFmtId="2" fontId="23" fillId="0" borderId="0" xfId="0" applyNumberFormat="1" applyFont="1" applyFill="1" applyBorder="1"/>
    <xf numFmtId="2" fontId="0" fillId="0" borderId="0" xfId="0" applyNumberForma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2" fillId="0" borderId="0" xfId="0" quotePrefix="1" applyNumberFormat="1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49" fontId="20" fillId="0" borderId="1" xfId="0" applyNumberFormat="1" applyFont="1" applyFill="1" applyBorder="1" applyAlignment="1">
      <alignment horizontal="center"/>
    </xf>
    <xf numFmtId="49" fontId="22" fillId="0" borderId="2" xfId="0" applyNumberFormat="1" applyFont="1" applyFill="1" applyBorder="1" applyAlignment="1">
      <alignment horizontal="center"/>
    </xf>
    <xf numFmtId="0" fontId="13" fillId="4" borderId="8" xfId="0" applyFont="1" applyFill="1" applyBorder="1" applyAlignment="1">
      <alignment horizontal="left" vertical="center"/>
    </xf>
    <xf numFmtId="0" fontId="20" fillId="0" borderId="5" xfId="0" applyFont="1" applyFill="1" applyBorder="1" applyAlignment="1">
      <alignment horizontal="left"/>
    </xf>
    <xf numFmtId="49" fontId="12" fillId="0" borderId="1" xfId="0" quotePrefix="1" applyNumberFormat="1" applyFont="1" applyFill="1" applyBorder="1" applyAlignment="1">
      <alignment horizontal="center"/>
    </xf>
    <xf numFmtId="49" fontId="21" fillId="0" borderId="1" xfId="0" applyNumberFormat="1" applyFont="1" applyFill="1" applyBorder="1" applyAlignment="1">
      <alignment horizontal="center"/>
    </xf>
    <xf numFmtId="0" fontId="12" fillId="0" borderId="1" xfId="0" quotePrefix="1" applyFont="1" applyFill="1" applyBorder="1" applyAlignment="1">
      <alignment horizontal="center"/>
    </xf>
    <xf numFmtId="0" fontId="22" fillId="0" borderId="5" xfId="0" applyFont="1" applyFill="1" applyBorder="1" applyAlignment="1">
      <alignment horizontal="left"/>
    </xf>
    <xf numFmtId="0" fontId="22" fillId="0" borderId="1" xfId="0" applyFont="1" applyFill="1" applyBorder="1" applyAlignment="1">
      <alignment horizontal="left"/>
    </xf>
    <xf numFmtId="0" fontId="20" fillId="0" borderId="6" xfId="0" applyFont="1" applyFill="1" applyBorder="1"/>
    <xf numFmtId="3" fontId="12" fillId="0" borderId="1" xfId="0" applyNumberFormat="1" applyFont="1" applyFill="1" applyBorder="1" applyAlignment="1">
      <alignment horizontal="center"/>
    </xf>
    <xf numFmtId="0" fontId="12" fillId="0" borderId="6" xfId="0" applyFont="1" applyFill="1" applyBorder="1"/>
    <xf numFmtId="0" fontId="20" fillId="0" borderId="5" xfId="0" applyFont="1" applyFill="1" applyBorder="1"/>
    <xf numFmtId="0" fontId="12" fillId="0" borderId="1" xfId="0" applyFont="1" applyFill="1" applyBorder="1" applyAlignment="1">
      <alignment horizontal="center"/>
    </xf>
    <xf numFmtId="49" fontId="7" fillId="2" borderId="7" xfId="4" applyNumberFormat="1" applyFont="1" applyFill="1" applyBorder="1" applyAlignment="1">
      <alignment horizontal="center"/>
    </xf>
    <xf numFmtId="0" fontId="27" fillId="2" borderId="8" xfId="4" applyFont="1" applyFill="1" applyBorder="1" applyAlignment="1">
      <alignment horizontal="left" vertical="center"/>
    </xf>
    <xf numFmtId="0" fontId="8" fillId="0" borderId="0" xfId="4" applyFont="1"/>
    <xf numFmtId="0" fontId="26" fillId="0" borderId="0" xfId="4"/>
    <xf numFmtId="49" fontId="30" fillId="0" borderId="2" xfId="4" applyNumberFormat="1" applyFont="1" applyBorder="1" applyAlignment="1">
      <alignment horizontal="center"/>
    </xf>
    <xf numFmtId="0" fontId="30" fillId="0" borderId="4" xfId="4" applyFont="1" applyBorder="1" applyAlignment="1">
      <alignment horizontal="center"/>
    </xf>
    <xf numFmtId="0" fontId="30" fillId="0" borderId="2" xfId="4" applyFont="1" applyBorder="1" applyAlignment="1">
      <alignment horizontal="center" vertical="center"/>
    </xf>
    <xf numFmtId="0" fontId="30" fillId="0" borderId="2" xfId="4" applyFont="1" applyBorder="1" applyAlignment="1">
      <alignment horizontal="center" vertical="center" wrapText="1"/>
    </xf>
    <xf numFmtId="0" fontId="31" fillId="0" borderId="0" xfId="4" applyFont="1" applyAlignment="1">
      <alignment horizontal="center"/>
    </xf>
    <xf numFmtId="0" fontId="32" fillId="0" borderId="0" xfId="4" applyFont="1" applyAlignment="1">
      <alignment horizontal="center"/>
    </xf>
    <xf numFmtId="49" fontId="20" fillId="2" borderId="1" xfId="4" applyNumberFormat="1" applyFont="1" applyFill="1" applyBorder="1" applyAlignment="1">
      <alignment horizontal="center"/>
    </xf>
    <xf numFmtId="0" fontId="20" fillId="2" borderId="5" xfId="4" applyFont="1" applyFill="1" applyBorder="1"/>
    <xf numFmtId="0" fontId="12" fillId="2" borderId="1" xfId="4" quotePrefix="1" applyFont="1" applyFill="1" applyBorder="1" applyAlignment="1">
      <alignment horizontal="center"/>
    </xf>
    <xf numFmtId="1" fontId="12" fillId="2" borderId="1" xfId="4" applyNumberFormat="1" applyFont="1" applyFill="1" applyBorder="1"/>
    <xf numFmtId="2" fontId="12" fillId="2" borderId="1" xfId="4" applyNumberFormat="1" applyFont="1" applyFill="1" applyBorder="1" applyAlignment="1">
      <alignment horizontal="center"/>
    </xf>
    <xf numFmtId="167" fontId="33" fillId="2" borderId="0" xfId="1" applyNumberFormat="1" applyFont="1" applyFill="1" applyAlignment="1">
      <alignment horizontal="center" vertical="center"/>
    </xf>
    <xf numFmtId="49" fontId="33" fillId="2" borderId="0" xfId="2" applyNumberFormat="1" applyFont="1" applyFill="1" applyBorder="1"/>
    <xf numFmtId="166" fontId="33" fillId="2" borderId="0" xfId="1" applyFont="1" applyFill="1" applyAlignment="1">
      <alignment horizontal="left" vertical="center" wrapText="1"/>
    </xf>
    <xf numFmtId="165" fontId="6" fillId="2" borderId="0" xfId="4" applyNumberFormat="1" applyFont="1" applyFill="1" applyAlignment="1">
      <alignment horizontal="center"/>
    </xf>
    <xf numFmtId="2" fontId="6" fillId="2" borderId="0" xfId="4" applyNumberFormat="1" applyFont="1" applyFill="1" applyAlignment="1">
      <alignment horizontal="center"/>
    </xf>
    <xf numFmtId="164" fontId="6" fillId="2" borderId="0" xfId="4" applyNumberFormat="1" applyFont="1" applyFill="1" applyAlignment="1">
      <alignment horizontal="center"/>
    </xf>
    <xf numFmtId="0" fontId="6" fillId="2" borderId="0" xfId="4" applyFont="1" applyFill="1"/>
    <xf numFmtId="49" fontId="12" fillId="2" borderId="1" xfId="4" applyNumberFormat="1" applyFont="1" applyFill="1" applyBorder="1" applyAlignment="1">
      <alignment horizontal="center"/>
    </xf>
    <xf numFmtId="0" fontId="22" fillId="2" borderId="5" xfId="4" applyFont="1" applyFill="1" applyBorder="1"/>
    <xf numFmtId="1" fontId="12" fillId="2" borderId="1" xfId="4" applyNumberFormat="1" applyFont="1" applyFill="1" applyBorder="1" applyAlignment="1">
      <alignment horizontal="center"/>
    </xf>
    <xf numFmtId="2" fontId="12" fillId="0" borderId="1" xfId="4" applyNumberFormat="1" applyFont="1" applyBorder="1" applyAlignment="1">
      <alignment horizontal="center"/>
    </xf>
    <xf numFmtId="2" fontId="12" fillId="2" borderId="1" xfId="4" quotePrefix="1" applyNumberFormat="1" applyFont="1" applyFill="1" applyBorder="1" applyAlignment="1">
      <alignment horizontal="center"/>
    </xf>
    <xf numFmtId="49" fontId="12" fillId="2" borderId="1" xfId="4" quotePrefix="1" applyNumberFormat="1" applyFont="1" applyFill="1" applyBorder="1" applyAlignment="1">
      <alignment horizontal="center"/>
    </xf>
    <xf numFmtId="0" fontId="12" fillId="2" borderId="1" xfId="4" applyFont="1" applyFill="1" applyBorder="1" applyAlignment="1">
      <alignment horizontal="center"/>
    </xf>
    <xf numFmtId="165" fontId="12" fillId="2" borderId="1" xfId="4" applyNumberFormat="1" applyFont="1" applyFill="1" applyBorder="1" applyAlignment="1">
      <alignment horizontal="center"/>
    </xf>
    <xf numFmtId="0" fontId="12" fillId="2" borderId="5" xfId="4" applyFont="1" applyFill="1" applyBorder="1"/>
    <xf numFmtId="4" fontId="12" fillId="2" borderId="1" xfId="4" quotePrefix="1" applyNumberFormat="1" applyFont="1" applyFill="1" applyBorder="1" applyAlignment="1">
      <alignment horizontal="center"/>
    </xf>
    <xf numFmtId="4" fontId="12" fillId="2" borderId="1" xfId="4" applyNumberFormat="1" applyFont="1" applyFill="1" applyBorder="1" applyAlignment="1">
      <alignment horizontal="center"/>
    </xf>
    <xf numFmtId="49" fontId="6" fillId="2" borderId="0" xfId="2" applyNumberFormat="1" applyFont="1" applyFill="1" applyBorder="1"/>
    <xf numFmtId="166" fontId="6" fillId="2" borderId="0" xfId="1" applyFont="1" applyFill="1" applyAlignment="1">
      <alignment horizontal="left" vertical="center" wrapText="1"/>
    </xf>
    <xf numFmtId="2" fontId="12" fillId="0" borderId="1" xfId="4" quotePrefix="1" applyNumberFormat="1" applyFont="1" applyBorder="1" applyAlignment="1">
      <alignment horizontal="center"/>
    </xf>
    <xf numFmtId="4" fontId="12" fillId="0" borderId="1" xfId="4" quotePrefix="1" applyNumberFormat="1" applyFont="1" applyBorder="1" applyAlignment="1">
      <alignment horizontal="center"/>
    </xf>
    <xf numFmtId="4" fontId="6" fillId="2" borderId="0" xfId="4" applyNumberFormat="1" applyFont="1" applyFill="1" applyAlignment="1">
      <alignment horizontal="center"/>
    </xf>
    <xf numFmtId="49" fontId="33" fillId="2" borderId="0" xfId="1" applyNumberFormat="1" applyFont="1" applyFill="1" applyAlignment="1">
      <alignment horizontal="left"/>
    </xf>
    <xf numFmtId="167" fontId="6" fillId="2" borderId="0" xfId="1" applyNumberFormat="1" applyFont="1" applyFill="1" applyAlignment="1">
      <alignment horizontal="center" vertical="center"/>
    </xf>
    <xf numFmtId="49" fontId="21" fillId="2" borderId="1" xfId="4" applyNumberFormat="1" applyFont="1" applyFill="1" applyBorder="1" applyAlignment="1">
      <alignment horizontal="center"/>
    </xf>
    <xf numFmtId="0" fontId="20" fillId="2" borderId="1" xfId="4" applyFont="1" applyFill="1" applyBorder="1" applyAlignment="1">
      <alignment horizontal="center"/>
    </xf>
    <xf numFmtId="49" fontId="12" fillId="0" borderId="1" xfId="4" applyNumberFormat="1" applyFont="1" applyBorder="1" applyAlignment="1">
      <alignment horizontal="center"/>
    </xf>
    <xf numFmtId="0" fontId="12" fillId="0" borderId="5" xfId="4" applyFont="1" applyBorder="1"/>
    <xf numFmtId="0" fontId="12" fillId="0" borderId="1" xfId="4" quotePrefix="1" applyFont="1" applyBorder="1" applyAlignment="1">
      <alignment horizontal="center"/>
    </xf>
    <xf numFmtId="0" fontId="34" fillId="2" borderId="1" xfId="4" quotePrefix="1" applyFont="1" applyFill="1" applyBorder="1" applyAlignment="1">
      <alignment horizontal="center"/>
    </xf>
    <xf numFmtId="2" fontId="34" fillId="2" borderId="1" xfId="4" applyNumberFormat="1" applyFont="1" applyFill="1" applyBorder="1" applyAlignment="1">
      <alignment horizontal="center"/>
    </xf>
    <xf numFmtId="4" fontId="34" fillId="2" borderId="1" xfId="4" applyNumberFormat="1" applyFont="1" applyFill="1" applyBorder="1" applyAlignment="1">
      <alignment horizontal="center"/>
    </xf>
    <xf numFmtId="0" fontId="12" fillId="2" borderId="1" xfId="4" applyFont="1" applyFill="1" applyBorder="1"/>
    <xf numFmtId="49" fontId="12" fillId="2" borderId="7" xfId="4" applyNumberFormat="1" applyFont="1" applyFill="1" applyBorder="1" applyAlignment="1">
      <alignment horizontal="center"/>
    </xf>
    <xf numFmtId="0" fontId="12" fillId="2" borderId="8" xfId="4" applyFont="1" applyFill="1" applyBorder="1" applyAlignment="1">
      <alignment horizontal="left" vertical="center"/>
    </xf>
    <xf numFmtId="0" fontId="21" fillId="2" borderId="5" xfId="4" applyFont="1" applyFill="1" applyBorder="1"/>
    <xf numFmtId="49" fontId="20" fillId="0" borderId="1" xfId="4" applyNumberFormat="1" applyFont="1" applyBorder="1" applyAlignment="1">
      <alignment horizontal="center"/>
    </xf>
    <xf numFmtId="0" fontId="20" fillId="0" borderId="5" xfId="4" applyFont="1" applyBorder="1"/>
    <xf numFmtId="3" fontId="12" fillId="0" borderId="1" xfId="4" applyNumberFormat="1" applyFont="1" applyBorder="1" applyAlignment="1">
      <alignment horizontal="center"/>
    </xf>
    <xf numFmtId="165" fontId="12" fillId="0" borderId="1" xfId="4" applyNumberFormat="1" applyFont="1" applyBorder="1" applyAlignment="1">
      <alignment horizontal="center"/>
    </xf>
    <xf numFmtId="164" fontId="12" fillId="0" borderId="1" xfId="4" applyNumberFormat="1" applyFont="1" applyBorder="1" applyAlignment="1">
      <alignment horizontal="center"/>
    </xf>
    <xf numFmtId="167" fontId="33" fillId="0" borderId="0" xfId="1" applyNumberFormat="1" applyFont="1" applyAlignment="1">
      <alignment horizontal="center" vertical="center"/>
    </xf>
    <xf numFmtId="49" fontId="33" fillId="0" borderId="0" xfId="2" applyNumberFormat="1" applyFont="1" applyFill="1" applyBorder="1"/>
    <xf numFmtId="166" fontId="33" fillId="0" borderId="0" xfId="1" applyFont="1" applyAlignment="1">
      <alignment horizontal="left" vertical="center" wrapText="1"/>
    </xf>
    <xf numFmtId="0" fontId="6" fillId="0" borderId="0" xfId="4" applyFont="1"/>
    <xf numFmtId="49" fontId="22" fillId="0" borderId="1" xfId="4" applyNumberFormat="1" applyFont="1" applyBorder="1" applyAlignment="1">
      <alignment horizontal="center"/>
    </xf>
    <xf numFmtId="0" fontId="22" fillId="0" borderId="5" xfId="4" applyFont="1" applyBorder="1"/>
    <xf numFmtId="164" fontId="12" fillId="0" borderId="1" xfId="4" quotePrefix="1" applyNumberFormat="1" applyFont="1" applyBorder="1" applyAlignment="1">
      <alignment horizontal="center"/>
    </xf>
    <xf numFmtId="0" fontId="34" fillId="2" borderId="1" xfId="4" applyFont="1" applyFill="1" applyBorder="1" applyAlignment="1">
      <alignment horizontal="center"/>
    </xf>
    <xf numFmtId="3" fontId="34" fillId="2" borderId="1" xfId="4" applyNumberFormat="1" applyFont="1" applyFill="1" applyBorder="1" applyAlignment="1">
      <alignment horizontal="center"/>
    </xf>
    <xf numFmtId="167" fontId="33" fillId="2" borderId="0" xfId="1" applyNumberFormat="1" applyFont="1" applyFill="1" applyAlignment="1" applyProtection="1">
      <alignment horizontal="center"/>
      <protection locked="0"/>
    </xf>
    <xf numFmtId="49" fontId="33" fillId="2" borderId="0" xfId="1" applyNumberFormat="1" applyFont="1" applyFill="1" applyAlignment="1" applyProtection="1">
      <alignment horizontal="left"/>
      <protection locked="0"/>
    </xf>
    <xf numFmtId="3" fontId="12" fillId="2" borderId="1" xfId="4" applyNumberFormat="1" applyFont="1" applyFill="1" applyBorder="1" applyAlignment="1">
      <alignment horizontal="center"/>
    </xf>
    <xf numFmtId="1" fontId="12" fillId="2" borderId="1" xfId="4" quotePrefix="1" applyNumberFormat="1" applyFont="1" applyFill="1" applyBorder="1" applyAlignment="1">
      <alignment horizontal="center"/>
    </xf>
    <xf numFmtId="0" fontId="22" fillId="0" borderId="1" xfId="4" applyFont="1" applyBorder="1"/>
    <xf numFmtId="0" fontId="20" fillId="2" borderId="5" xfId="4" applyFont="1" applyFill="1" applyBorder="1" applyAlignment="1">
      <alignment horizontal="left"/>
    </xf>
    <xf numFmtId="49" fontId="22" fillId="2" borderId="2" xfId="4" applyNumberFormat="1" applyFont="1" applyFill="1" applyBorder="1" applyAlignment="1">
      <alignment horizontal="center"/>
    </xf>
    <xf numFmtId="0" fontId="22" fillId="2" borderId="1" xfId="4" applyFont="1" applyFill="1" applyBorder="1" applyAlignment="1">
      <alignment horizontal="left"/>
    </xf>
    <xf numFmtId="168" fontId="22" fillId="2" borderId="1" xfId="4" quotePrefix="1" applyNumberFormat="1" applyFont="1" applyFill="1" applyBorder="1" applyAlignment="1">
      <alignment horizontal="center"/>
    </xf>
    <xf numFmtId="0" fontId="12" fillId="0" borderId="5" xfId="4" applyFont="1" applyBorder="1" applyAlignment="1">
      <alignment horizontal="left"/>
    </xf>
    <xf numFmtId="49" fontId="22" fillId="2" borderId="1" xfId="4" applyNumberFormat="1" applyFont="1" applyFill="1" applyBorder="1" applyAlignment="1">
      <alignment horizontal="center"/>
    </xf>
    <xf numFmtId="4" fontId="22" fillId="2" borderId="1" xfId="4" applyNumberFormat="1" applyFont="1" applyFill="1" applyBorder="1" applyAlignment="1">
      <alignment horizontal="center"/>
    </xf>
    <xf numFmtId="2" fontId="22" fillId="2" borderId="1" xfId="4" applyNumberFormat="1" applyFont="1" applyFill="1" applyBorder="1" applyAlignment="1">
      <alignment horizontal="center"/>
    </xf>
    <xf numFmtId="164" fontId="22" fillId="2" borderId="1" xfId="4" quotePrefix="1" applyNumberFormat="1" applyFont="1" applyFill="1" applyBorder="1" applyAlignment="1">
      <alignment horizontal="center"/>
    </xf>
    <xf numFmtId="167" fontId="35" fillId="2" borderId="0" xfId="1" applyNumberFormat="1" applyFont="1" applyFill="1" applyAlignment="1">
      <alignment horizontal="center" vertical="center"/>
    </xf>
    <xf numFmtId="49" fontId="35" fillId="2" borderId="0" xfId="2" applyNumberFormat="1" applyFont="1" applyFill="1" applyBorder="1"/>
    <xf numFmtId="166" fontId="35" fillId="2" borderId="0" xfId="1" applyFont="1" applyFill="1" applyAlignment="1">
      <alignment horizontal="left" vertical="center" wrapText="1"/>
    </xf>
    <xf numFmtId="0" fontId="35" fillId="2" borderId="0" xfId="4" applyFont="1" applyFill="1"/>
    <xf numFmtId="165" fontId="22" fillId="2" borderId="1" xfId="4" applyNumberFormat="1" applyFont="1" applyFill="1" applyBorder="1" applyAlignment="1">
      <alignment horizontal="center"/>
    </xf>
    <xf numFmtId="0" fontId="22" fillId="2" borderId="5" xfId="4" applyFont="1" applyFill="1" applyBorder="1" applyAlignment="1">
      <alignment horizontal="left"/>
    </xf>
    <xf numFmtId="0" fontId="21" fillId="2" borderId="5" xfId="4" applyFont="1" applyFill="1" applyBorder="1" applyAlignment="1">
      <alignment horizontal="left"/>
    </xf>
    <xf numFmtId="1" fontId="22" fillId="2" borderId="1" xfId="4" quotePrefix="1" applyNumberFormat="1" applyFont="1" applyFill="1" applyBorder="1" applyAlignment="1">
      <alignment horizontal="center"/>
    </xf>
    <xf numFmtId="0" fontId="12" fillId="2" borderId="0" xfId="4" applyFont="1" applyFill="1"/>
    <xf numFmtId="1" fontId="12" fillId="0" borderId="1" xfId="4" applyNumberFormat="1" applyFont="1" applyBorder="1" applyAlignment="1">
      <alignment horizontal="center"/>
    </xf>
    <xf numFmtId="0" fontId="12" fillId="0" borderId="1" xfId="4" quotePrefix="1" applyFont="1" applyBorder="1" applyAlignment="1">
      <alignment horizontal="center" wrapText="1"/>
    </xf>
    <xf numFmtId="0" fontId="12" fillId="0" borderId="1" xfId="4" applyFont="1" applyBorder="1" applyAlignment="1">
      <alignment horizontal="center"/>
    </xf>
    <xf numFmtId="0" fontId="12" fillId="2" borderId="5" xfId="4" applyFont="1" applyFill="1" applyBorder="1" applyAlignment="1">
      <alignment horizontal="left"/>
    </xf>
    <xf numFmtId="164" fontId="12" fillId="2" borderId="9" xfId="4" quotePrefix="1" applyNumberFormat="1" applyFont="1" applyFill="1" applyBorder="1" applyAlignment="1">
      <alignment horizontal="center"/>
    </xf>
    <xf numFmtId="49" fontId="33" fillId="2" borderId="0" xfId="1" applyNumberFormat="1" applyFont="1" applyFill="1" applyProtection="1">
      <protection locked="0"/>
    </xf>
    <xf numFmtId="164" fontId="12" fillId="2" borderId="1" xfId="4" quotePrefix="1" applyNumberFormat="1" applyFont="1" applyFill="1" applyBorder="1" applyAlignment="1">
      <alignment horizontal="center"/>
    </xf>
    <xf numFmtId="164" fontId="12" fillId="2" borderId="1" xfId="4" applyNumberFormat="1" applyFont="1" applyFill="1" applyBorder="1" applyAlignment="1">
      <alignment horizontal="center"/>
    </xf>
    <xf numFmtId="0" fontId="20" fillId="0" borderId="5" xfId="4" applyFont="1" applyBorder="1" applyAlignment="1">
      <alignment horizontal="left"/>
    </xf>
    <xf numFmtId="164" fontId="12" fillId="2" borderId="1" xfId="4" applyNumberFormat="1" applyFont="1" applyFill="1" applyBorder="1" applyAlignment="1">
      <alignment horizontal="right"/>
    </xf>
    <xf numFmtId="0" fontId="20" fillId="2" borderId="6" xfId="4" applyFont="1" applyFill="1" applyBorder="1"/>
    <xf numFmtId="0" fontId="12" fillId="2" borderId="6" xfId="4" applyFont="1" applyFill="1" applyBorder="1"/>
    <xf numFmtId="0" fontId="22" fillId="2" borderId="6" xfId="4" applyFont="1" applyFill="1" applyBorder="1"/>
    <xf numFmtId="0" fontId="20" fillId="0" borderId="6" xfId="4" applyFont="1" applyBorder="1"/>
    <xf numFmtId="0" fontId="12" fillId="0" borderId="1" xfId="4" applyFont="1" applyBorder="1"/>
    <xf numFmtId="4" fontId="12" fillId="0" borderId="1" xfId="4" applyNumberFormat="1" applyFont="1" applyBorder="1" applyAlignment="1">
      <alignment horizontal="center"/>
    </xf>
    <xf numFmtId="166" fontId="33" fillId="0" borderId="0" xfId="1" applyFont="1" applyAlignment="1">
      <alignment horizontal="center" vertical="center"/>
    </xf>
    <xf numFmtId="49" fontId="33" fillId="0" borderId="0" xfId="1" applyNumberFormat="1" applyFont="1" applyAlignment="1">
      <alignment horizontal="left"/>
    </xf>
    <xf numFmtId="167" fontId="33" fillId="0" borderId="0" xfId="1" applyNumberFormat="1" applyFont="1" applyAlignment="1" applyProtection="1">
      <alignment horizontal="center"/>
      <protection locked="0"/>
    </xf>
    <xf numFmtId="49" fontId="33" fillId="0" borderId="0" xfId="1" applyNumberFormat="1" applyFont="1" applyAlignment="1" applyProtection="1">
      <alignment horizontal="left"/>
      <protection locked="0"/>
    </xf>
    <xf numFmtId="4" fontId="12" fillId="0" borderId="7" xfId="4" applyNumberFormat="1" applyFont="1" applyBorder="1" applyAlignment="1">
      <alignment horizontal="center"/>
    </xf>
    <xf numFmtId="2" fontId="12" fillId="0" borderId="1" xfId="4" applyNumberFormat="1" applyFont="1" applyBorder="1" applyAlignment="1">
      <alignment horizontal="center" vertical="center"/>
    </xf>
    <xf numFmtId="164" fontId="22" fillId="0" borderId="1" xfId="4" quotePrefix="1" applyNumberFormat="1" applyFont="1" applyBorder="1" applyAlignment="1">
      <alignment horizontal="center"/>
    </xf>
    <xf numFmtId="166" fontId="33" fillId="2" borderId="0" xfId="1" applyFont="1" applyFill="1" applyAlignment="1">
      <alignment horizontal="center" vertical="center"/>
    </xf>
    <xf numFmtId="1" fontId="12" fillId="0" borderId="9" xfId="4" quotePrefix="1" applyNumberFormat="1" applyFont="1" applyBorder="1" applyAlignment="1">
      <alignment horizontal="center"/>
    </xf>
    <xf numFmtId="164" fontId="6" fillId="0" borderId="0" xfId="4" quotePrefix="1" applyNumberFormat="1" applyFont="1" applyAlignment="1">
      <alignment horizontal="center"/>
    </xf>
    <xf numFmtId="1" fontId="12" fillId="0" borderId="1" xfId="4" applyNumberFormat="1" applyFont="1" applyBorder="1" applyAlignment="1">
      <alignment horizontal="right"/>
    </xf>
    <xf numFmtId="0" fontId="12" fillId="5" borderId="5" xfId="4" applyFont="1" applyFill="1" applyBorder="1"/>
    <xf numFmtId="4" fontId="12" fillId="5" borderId="1" xfId="4" applyNumberFormat="1" applyFont="1" applyFill="1" applyBorder="1" applyAlignment="1">
      <alignment horizontal="center"/>
    </xf>
    <xf numFmtId="164" fontId="12" fillId="5" borderId="1" xfId="4" quotePrefix="1" applyNumberFormat="1" applyFont="1" applyFill="1" applyBorder="1" applyAlignment="1">
      <alignment horizontal="center"/>
    </xf>
    <xf numFmtId="0" fontId="12" fillId="5" borderId="5" xfId="4" applyFont="1" applyFill="1" applyBorder="1" applyAlignment="1">
      <alignment horizontal="left"/>
    </xf>
    <xf numFmtId="1" fontId="12" fillId="2" borderId="0" xfId="4" applyNumberFormat="1" applyFont="1" applyFill="1" applyAlignment="1">
      <alignment horizontal="center"/>
    </xf>
    <xf numFmtId="0" fontId="20" fillId="0" borderId="1" xfId="4" applyFont="1" applyBorder="1"/>
    <xf numFmtId="166" fontId="6" fillId="0" borderId="0" xfId="1" applyFont="1" applyAlignment="1">
      <alignment horizontal="center" vertical="center"/>
    </xf>
    <xf numFmtId="49" fontId="6" fillId="0" borderId="0" xfId="2" applyNumberFormat="1" applyFont="1" applyFill="1" applyBorder="1"/>
    <xf numFmtId="49" fontId="6" fillId="0" borderId="0" xfId="1" applyNumberFormat="1" applyFont="1" applyAlignment="1">
      <alignment horizontal="left"/>
    </xf>
    <xf numFmtId="2" fontId="12" fillId="0" borderId="7" xfId="4" quotePrefix="1" applyNumberFormat="1" applyFont="1" applyBorder="1" applyAlignment="1">
      <alignment horizontal="center"/>
    </xf>
    <xf numFmtId="0" fontId="12" fillId="5" borderId="1" xfId="4" applyFont="1" applyFill="1" applyBorder="1"/>
    <xf numFmtId="0" fontId="12" fillId="5" borderId="1" xfId="4" quotePrefix="1" applyFont="1" applyFill="1" applyBorder="1" applyAlignment="1">
      <alignment horizontal="center"/>
    </xf>
    <xf numFmtId="2" fontId="12" fillId="5" borderId="1" xfId="4" applyNumberFormat="1" applyFont="1" applyFill="1" applyBorder="1" applyAlignment="1">
      <alignment horizontal="center"/>
    </xf>
    <xf numFmtId="49" fontId="12" fillId="5" borderId="1" xfId="4" quotePrefix="1" applyNumberFormat="1" applyFont="1" applyFill="1" applyBorder="1" applyAlignment="1">
      <alignment horizontal="center"/>
    </xf>
    <xf numFmtId="0" fontId="20" fillId="5" borderId="5" xfId="4" applyFont="1" applyFill="1" applyBorder="1"/>
    <xf numFmtId="1" fontId="12" fillId="0" borderId="1" xfId="4" quotePrefix="1" applyNumberFormat="1" applyFont="1" applyBorder="1" applyAlignment="1">
      <alignment horizontal="center"/>
    </xf>
    <xf numFmtId="9" fontId="12" fillId="0" borderId="1" xfId="3" applyFont="1" applyFill="1" applyBorder="1" applyAlignment="1">
      <alignment horizontal="center"/>
    </xf>
    <xf numFmtId="2" fontId="6" fillId="0" borderId="0" xfId="4" applyNumberFormat="1" applyFont="1" applyAlignment="1">
      <alignment horizontal="center"/>
    </xf>
    <xf numFmtId="9" fontId="6" fillId="0" borderId="0" xfId="3" applyFont="1" applyBorder="1" applyAlignment="1">
      <alignment horizontal="center"/>
    </xf>
    <xf numFmtId="2" fontId="6" fillId="0" borderId="0" xfId="4" quotePrefix="1" applyNumberFormat="1" applyFont="1" applyAlignment="1">
      <alignment horizontal="center"/>
    </xf>
    <xf numFmtId="0" fontId="12" fillId="0" borderId="1" xfId="4" applyFont="1" applyBorder="1" applyAlignment="1">
      <alignment horizontal="center" vertical="center"/>
    </xf>
    <xf numFmtId="0" fontId="12" fillId="0" borderId="1" xfId="4" applyFont="1" applyBorder="1" applyAlignment="1">
      <alignment vertical="center"/>
    </xf>
    <xf numFmtId="0" fontId="12" fillId="0" borderId="5" xfId="4" quotePrefix="1" applyFont="1" applyBorder="1" applyAlignment="1">
      <alignment horizontal="center"/>
    </xf>
    <xf numFmtId="0" fontId="12" fillId="0" borderId="2" xfId="4" quotePrefix="1" applyFont="1" applyBorder="1" applyAlignment="1">
      <alignment horizontal="center"/>
    </xf>
    <xf numFmtId="0" fontId="6" fillId="0" borderId="0" xfId="4" quotePrefix="1" applyFont="1" applyAlignment="1">
      <alignment horizontal="center"/>
    </xf>
    <xf numFmtId="2" fontId="6" fillId="5" borderId="0" xfId="4" applyNumberFormat="1" applyFont="1" applyFill="1" applyAlignment="1">
      <alignment horizontal="center"/>
    </xf>
    <xf numFmtId="0" fontId="12" fillId="0" borderId="0" xfId="4" applyFont="1"/>
    <xf numFmtId="3" fontId="12" fillId="5" borderId="0" xfId="4" quotePrefix="1" applyNumberFormat="1" applyFont="1" applyFill="1" applyAlignment="1">
      <alignment horizontal="left"/>
    </xf>
    <xf numFmtId="2" fontId="12" fillId="0" borderId="0" xfId="4" applyNumberFormat="1" applyFont="1" applyAlignment="1">
      <alignment horizontal="center"/>
    </xf>
    <xf numFmtId="164" fontId="12" fillId="5" borderId="0" xfId="4" applyNumberFormat="1" applyFont="1" applyFill="1" applyAlignment="1">
      <alignment horizontal="center"/>
    </xf>
    <xf numFmtId="0" fontId="11" fillId="0" borderId="0" xfId="4" applyFont="1"/>
    <xf numFmtId="0" fontId="12" fillId="0" borderId="0" xfId="4" applyFont="1" applyAlignment="1">
      <alignment horizontal="center"/>
    </xf>
    <xf numFmtId="49" fontId="24" fillId="0" borderId="0" xfId="4" applyNumberFormat="1" applyFont="1" applyAlignment="1">
      <alignment horizontal="left"/>
    </xf>
    <xf numFmtId="49" fontId="12" fillId="0" borderId="0" xfId="4" applyNumberFormat="1" applyFont="1" applyAlignment="1">
      <alignment horizontal="center"/>
    </xf>
    <xf numFmtId="164" fontId="12" fillId="0" borderId="0" xfId="4" applyNumberFormat="1" applyFont="1" applyAlignment="1">
      <alignment horizontal="center"/>
    </xf>
    <xf numFmtId="0" fontId="23" fillId="0" borderId="0" xfId="4" applyFont="1" applyAlignment="1">
      <alignment horizontal="left"/>
    </xf>
    <xf numFmtId="0" fontId="12" fillId="0" borderId="0" xfId="4" applyFont="1" applyAlignment="1">
      <alignment horizontal="right"/>
    </xf>
    <xf numFmtId="0" fontId="12" fillId="0" borderId="0" xfId="4" quotePrefix="1" applyFont="1" applyAlignment="1">
      <alignment horizontal="center"/>
    </xf>
    <xf numFmtId="0" fontId="10" fillId="0" borderId="0" xfId="4" applyFont="1"/>
    <xf numFmtId="0" fontId="5" fillId="0" borderId="0" xfId="4" applyFont="1"/>
    <xf numFmtId="0" fontId="12" fillId="0" borderId="0" xfId="4" applyFont="1" applyAlignment="1">
      <alignment horizontal="left"/>
    </xf>
    <xf numFmtId="49" fontId="7" fillId="0" borderId="0" xfId="4" applyNumberFormat="1" applyFont="1" applyAlignment="1">
      <alignment horizontal="center"/>
    </xf>
    <xf numFmtId="0" fontId="4" fillId="0" borderId="0" xfId="4" applyFont="1"/>
    <xf numFmtId="0" fontId="26" fillId="0" borderId="0" xfId="4" applyAlignment="1">
      <alignment horizontal="center"/>
    </xf>
    <xf numFmtId="0" fontId="4" fillId="0" borderId="0" xfId="4" applyFont="1" applyAlignment="1">
      <alignment horizontal="center"/>
    </xf>
    <xf numFmtId="4" fontId="4" fillId="0" borderId="0" xfId="4" applyNumberFormat="1" applyFont="1" applyAlignment="1">
      <alignment horizontal="center"/>
    </xf>
    <xf numFmtId="0" fontId="5" fillId="0" borderId="0" xfId="4" applyFont="1" applyAlignment="1">
      <alignment horizontal="center"/>
    </xf>
    <xf numFmtId="0" fontId="2" fillId="0" borderId="0" xfId="4" applyFont="1"/>
    <xf numFmtId="0" fontId="3" fillId="0" borderId="0" xfId="4" applyFont="1"/>
    <xf numFmtId="1" fontId="12" fillId="0" borderId="8" xfId="0" applyNumberFormat="1" applyFont="1" applyFill="1" applyBorder="1" applyAlignment="1">
      <alignment horizontal="center"/>
    </xf>
    <xf numFmtId="49" fontId="34" fillId="0" borderId="8" xfId="0" applyNumberFormat="1" applyFont="1" applyFill="1" applyBorder="1" applyAlignment="1">
      <alignment horizontal="center"/>
    </xf>
    <xf numFmtId="49" fontId="34" fillId="0" borderId="8" xfId="0" quotePrefix="1" applyNumberFormat="1" applyFont="1" applyFill="1" applyBorder="1" applyAlignment="1">
      <alignment horizontal="center"/>
    </xf>
    <xf numFmtId="0" fontId="34" fillId="0" borderId="8" xfId="0" applyFont="1" applyFill="1" applyBorder="1"/>
    <xf numFmtId="49" fontId="34" fillId="0" borderId="1" xfId="0" quotePrefix="1" applyNumberFormat="1" applyFont="1" applyFill="1" applyBorder="1" applyAlignment="1">
      <alignment horizontal="center"/>
    </xf>
    <xf numFmtId="49" fontId="34" fillId="0" borderId="1" xfId="0" applyNumberFormat="1" applyFont="1" applyFill="1" applyBorder="1" applyAlignment="1">
      <alignment horizontal="center"/>
    </xf>
    <xf numFmtId="0" fontId="34" fillId="2" borderId="5" xfId="4" applyFont="1" applyFill="1" applyBorder="1"/>
    <xf numFmtId="4" fontId="34" fillId="0" borderId="1" xfId="0" applyNumberFormat="1" applyFont="1" applyFill="1" applyBorder="1" applyAlignment="1">
      <alignment horizontal="center"/>
    </xf>
    <xf numFmtId="0" fontId="34" fillId="0" borderId="6" xfId="0" applyFont="1" applyFill="1" applyBorder="1" applyAlignment="1">
      <alignment horizontal="left"/>
    </xf>
    <xf numFmtId="1" fontId="34" fillId="0" borderId="1" xfId="0" applyNumberFormat="1" applyFont="1" applyFill="1" applyBorder="1" applyAlignment="1">
      <alignment horizontal="center"/>
    </xf>
    <xf numFmtId="0" fontId="34" fillId="0" borderId="6" xfId="0" applyFont="1" applyFill="1" applyBorder="1"/>
    <xf numFmtId="3" fontId="34" fillId="0" borderId="1" xfId="0" applyNumberFormat="1" applyFont="1" applyFill="1" applyBorder="1" applyAlignment="1">
      <alignment horizontal="center"/>
    </xf>
    <xf numFmtId="0" fontId="34" fillId="2" borderId="0" xfId="4" applyFont="1" applyFill="1"/>
    <xf numFmtId="0" fontId="34" fillId="0" borderId="5" xfId="4" applyFont="1" applyBorder="1" applyAlignment="1">
      <alignment horizontal="left"/>
    </xf>
    <xf numFmtId="0" fontId="34" fillId="0" borderId="1" xfId="4" quotePrefix="1" applyFont="1" applyBorder="1" applyAlignment="1">
      <alignment horizontal="center"/>
    </xf>
    <xf numFmtId="1" fontId="34" fillId="0" borderId="1" xfId="4" applyNumberFormat="1" applyFont="1" applyBorder="1" applyAlignment="1">
      <alignment horizontal="center"/>
    </xf>
    <xf numFmtId="0" fontId="34" fillId="0" borderId="1" xfId="4" quotePrefix="1" applyFont="1" applyBorder="1" applyAlignment="1">
      <alignment horizontal="center" wrapText="1"/>
    </xf>
    <xf numFmtId="0" fontId="34" fillId="0" borderId="10" xfId="4" applyFont="1" applyBorder="1" applyAlignment="1">
      <alignment horizontal="left"/>
    </xf>
    <xf numFmtId="0" fontId="34" fillId="0" borderId="9" xfId="4" quotePrefix="1" applyFont="1" applyBorder="1" applyAlignment="1">
      <alignment horizontal="center"/>
    </xf>
    <xf numFmtId="1" fontId="34" fillId="0" borderId="9" xfId="4" applyNumberFormat="1" applyFont="1" applyBorder="1" applyAlignment="1">
      <alignment horizontal="center"/>
    </xf>
    <xf numFmtId="0" fontId="34" fillId="0" borderId="6" xfId="4" applyFont="1" applyBorder="1" applyAlignment="1">
      <alignment horizontal="left"/>
    </xf>
    <xf numFmtId="1" fontId="34" fillId="0" borderId="2" xfId="4" applyNumberFormat="1" applyFont="1" applyBorder="1" applyAlignment="1">
      <alignment horizontal="center"/>
    </xf>
    <xf numFmtId="0" fontId="34" fillId="2" borderId="5" xfId="4" applyFont="1" applyFill="1" applyBorder="1" applyAlignment="1">
      <alignment horizontal="left"/>
    </xf>
    <xf numFmtId="1" fontId="34" fillId="2" borderId="1" xfId="4" applyNumberFormat="1" applyFont="1" applyFill="1" applyBorder="1" applyAlignment="1">
      <alignment horizontal="center"/>
    </xf>
    <xf numFmtId="49" fontId="34" fillId="2" borderId="1" xfId="4" applyNumberFormat="1" applyFont="1" applyFill="1" applyBorder="1" applyAlignment="1">
      <alignment horizontal="center"/>
    </xf>
    <xf numFmtId="4" fontId="12" fillId="0" borderId="7" xfId="0" applyNumberFormat="1" applyFont="1" applyFill="1" applyBorder="1" applyAlignment="1">
      <alignment horizontal="center"/>
    </xf>
    <xf numFmtId="0" fontId="12" fillId="0" borderId="7" xfId="4" applyFont="1" applyBorder="1"/>
    <xf numFmtId="4" fontId="12" fillId="2" borderId="7" xfId="4" applyNumberFormat="1" applyFont="1" applyFill="1" applyBorder="1" applyAlignment="1">
      <alignment horizontal="center"/>
    </xf>
    <xf numFmtId="4" fontId="12" fillId="5" borderId="7" xfId="4" applyNumberFormat="1" applyFont="1" applyFill="1" applyBorder="1" applyAlignment="1">
      <alignment horizontal="center"/>
    </xf>
    <xf numFmtId="0" fontId="8" fillId="0" borderId="1" xfId="0" applyFont="1" applyBorder="1"/>
    <xf numFmtId="1" fontId="34" fillId="0" borderId="8" xfId="0" applyNumberFormat="1" applyFont="1" applyFill="1" applyBorder="1" applyAlignment="1">
      <alignment horizontal="center"/>
    </xf>
    <xf numFmtId="49" fontId="34" fillId="2" borderId="1" xfId="0" applyNumberFormat="1" applyFont="1" applyFill="1" applyBorder="1" applyAlignment="1">
      <alignment horizontal="center"/>
    </xf>
    <xf numFmtId="0" fontId="34" fillId="2" borderId="5" xfId="0" applyFont="1" applyFill="1" applyBorder="1"/>
    <xf numFmtId="1" fontId="34" fillId="2" borderId="1" xfId="0" applyNumberFormat="1" applyFont="1" applyFill="1" applyBorder="1" applyAlignment="1">
      <alignment horizontal="center"/>
    </xf>
    <xf numFmtId="49" fontId="34" fillId="0" borderId="2" xfId="0" applyNumberFormat="1" applyFont="1" applyFill="1" applyBorder="1" applyAlignment="1">
      <alignment horizontal="center"/>
    </xf>
    <xf numFmtId="0" fontId="34" fillId="0" borderId="1" xfId="0" applyFont="1" applyFill="1" applyBorder="1" applyAlignment="1">
      <alignment horizontal="left"/>
    </xf>
    <xf numFmtId="49" fontId="34" fillId="0" borderId="1" xfId="4" applyNumberFormat="1" applyFont="1" applyBorder="1" applyAlignment="1">
      <alignment horizontal="center"/>
    </xf>
    <xf numFmtId="49" fontId="34" fillId="0" borderId="9" xfId="4" applyNumberFormat="1" applyFont="1" applyBorder="1" applyAlignment="1">
      <alignment horizontal="center"/>
    </xf>
    <xf numFmtId="49" fontId="34" fillId="0" borderId="2" xfId="4" applyNumberFormat="1" applyFont="1" applyBorder="1" applyAlignment="1">
      <alignment horizontal="center"/>
    </xf>
    <xf numFmtId="4" fontId="34" fillId="0" borderId="7" xfId="4" applyNumberFormat="1" applyFont="1" applyBorder="1" applyAlignment="1">
      <alignment horizontal="center"/>
    </xf>
    <xf numFmtId="0" fontId="34" fillId="0" borderId="5" xfId="0" applyFont="1" applyFill="1" applyBorder="1"/>
    <xf numFmtId="0" fontId="19" fillId="2" borderId="0" xfId="0" applyFont="1" applyFill="1"/>
    <xf numFmtId="2" fontId="19" fillId="2" borderId="0" xfId="0" applyNumberFormat="1" applyFont="1" applyFill="1" applyBorder="1" applyAlignment="1">
      <alignment horizontal="center"/>
    </xf>
    <xf numFmtId="164" fontId="19" fillId="2" borderId="0" xfId="0" applyNumberFormat="1" applyFont="1" applyFill="1" applyBorder="1" applyAlignment="1">
      <alignment horizontal="center"/>
    </xf>
    <xf numFmtId="0" fontId="19" fillId="2" borderId="0" xfId="0" applyFont="1" applyFill="1" applyBorder="1"/>
    <xf numFmtId="49" fontId="12" fillId="0" borderId="2" xfId="0" applyNumberFormat="1" applyFont="1" applyFill="1" applyBorder="1" applyAlignment="1">
      <alignment horizontal="center"/>
    </xf>
    <xf numFmtId="0" fontId="12" fillId="0" borderId="6" xfId="0" applyFont="1" applyFill="1" applyBorder="1" applyAlignment="1">
      <alignment horizontal="left"/>
    </xf>
    <xf numFmtId="49" fontId="20" fillId="0" borderId="2" xfId="0" applyNumberFormat="1" applyFont="1" applyFill="1" applyBorder="1" applyAlignment="1">
      <alignment horizontal="center"/>
    </xf>
    <xf numFmtId="1" fontId="20" fillId="2" borderId="1" xfId="4" applyNumberFormat="1" applyFont="1" applyFill="1" applyBorder="1" applyAlignment="1">
      <alignment horizontal="center"/>
    </xf>
    <xf numFmtId="2" fontId="36" fillId="2" borderId="0" xfId="4" applyNumberFormat="1" applyFont="1" applyFill="1" applyAlignment="1">
      <alignment horizontal="center"/>
    </xf>
    <xf numFmtId="164" fontId="36" fillId="2" borderId="0" xfId="4" applyNumberFormat="1" applyFont="1" applyFill="1" applyAlignment="1">
      <alignment horizontal="center"/>
    </xf>
    <xf numFmtId="0" fontId="36" fillId="2" borderId="0" xfId="4" applyFont="1" applyFill="1"/>
    <xf numFmtId="49" fontId="34" fillId="2" borderId="1" xfId="4" quotePrefix="1" applyNumberFormat="1" applyFont="1" applyFill="1" applyBorder="1" applyAlignment="1">
      <alignment horizontal="center"/>
    </xf>
    <xf numFmtId="0" fontId="7" fillId="0" borderId="0" xfId="0" applyFont="1" applyBorder="1"/>
    <xf numFmtId="0" fontId="12" fillId="2" borderId="0" xfId="4" applyFont="1" applyFill="1" applyAlignment="1">
      <alignment horizontal="center"/>
    </xf>
    <xf numFmtId="0" fontId="4" fillId="2" borderId="0" xfId="4" applyFont="1" applyFill="1"/>
    <xf numFmtId="0" fontId="37" fillId="2" borderId="1" xfId="4" applyFont="1" applyFill="1" applyBorder="1" applyAlignment="1">
      <alignment horizontal="center"/>
    </xf>
    <xf numFmtId="0" fontId="37" fillId="2" borderId="1" xfId="4" applyFont="1" applyFill="1" applyBorder="1"/>
    <xf numFmtId="0" fontId="34" fillId="0" borderId="1" xfId="4" applyFont="1" applyBorder="1" applyAlignment="1">
      <alignment horizontal="center"/>
    </xf>
    <xf numFmtId="0" fontId="37" fillId="0" borderId="1" xfId="4" applyFont="1" applyBorder="1"/>
    <xf numFmtId="0" fontId="4" fillId="2" borderId="1" xfId="4" applyFont="1" applyFill="1" applyBorder="1"/>
    <xf numFmtId="0" fontId="38" fillId="2" borderId="1" xfId="4" applyFont="1" applyFill="1" applyBorder="1"/>
    <xf numFmtId="0" fontId="12" fillId="0" borderId="1" xfId="0" applyFont="1" applyBorder="1"/>
    <xf numFmtId="0" fontId="4" fillId="0" borderId="1" xfId="0" applyFont="1" applyBorder="1"/>
    <xf numFmtId="0" fontId="37" fillId="0" borderId="1" xfId="0" applyFont="1" applyBorder="1"/>
    <xf numFmtId="0" fontId="7" fillId="0" borderId="1" xfId="0" applyFont="1" applyBorder="1"/>
    <xf numFmtId="0" fontId="7" fillId="0" borderId="0" xfId="0" applyFont="1"/>
    <xf numFmtId="0" fontId="20" fillId="0" borderId="8" xfId="0" applyFont="1" applyFill="1" applyBorder="1"/>
    <xf numFmtId="0" fontId="20" fillId="2" borderId="1" xfId="4" applyFont="1" applyFill="1" applyBorder="1" applyAlignment="1">
      <alignment horizontal="left"/>
    </xf>
    <xf numFmtId="1" fontId="20" fillId="0" borderId="2" xfId="0" applyNumberFormat="1" applyFont="1" applyFill="1" applyBorder="1" applyAlignment="1">
      <alignment horizontal="center" wrapText="1"/>
    </xf>
    <xf numFmtId="1" fontId="0" fillId="0" borderId="0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66" fontId="40" fillId="2" borderId="0" xfId="1" applyFont="1" applyFill="1" applyBorder="1" applyAlignment="1">
      <alignment horizontal="left" vertical="center" wrapText="1"/>
    </xf>
    <xf numFmtId="0" fontId="20" fillId="2" borderId="5" xfId="5" applyFont="1" applyFill="1" applyBorder="1"/>
    <xf numFmtId="0" fontId="12" fillId="2" borderId="1" xfId="5" quotePrefix="1" applyFont="1" applyFill="1" applyBorder="1" applyAlignment="1">
      <alignment horizontal="center"/>
    </xf>
    <xf numFmtId="0" fontId="12" fillId="2" borderId="5" xfId="5" applyFont="1" applyFill="1" applyBorder="1"/>
    <xf numFmtId="49" fontId="12" fillId="2" borderId="1" xfId="5" quotePrefix="1" applyNumberFormat="1" applyFont="1" applyFill="1" applyBorder="1" applyAlignment="1">
      <alignment horizontal="center"/>
    </xf>
    <xf numFmtId="49" fontId="12" fillId="0" borderId="1" xfId="5" applyNumberFormat="1" applyFont="1" applyFill="1" applyBorder="1" applyAlignment="1">
      <alignment horizontal="center"/>
    </xf>
    <xf numFmtId="0" fontId="12" fillId="0" borderId="5" xfId="5" applyFont="1" applyFill="1" applyBorder="1"/>
    <xf numFmtId="4" fontId="12" fillId="0" borderId="1" xfId="5" applyNumberFormat="1" applyFont="1" applyFill="1" applyBorder="1" applyAlignment="1">
      <alignment horizontal="center"/>
    </xf>
    <xf numFmtId="0" fontId="12" fillId="2" borderId="1" xfId="5" applyFont="1" applyFill="1" applyBorder="1" applyAlignment="1">
      <alignment horizontal="center"/>
    </xf>
    <xf numFmtId="4" fontId="12" fillId="0" borderId="1" xfId="5" quotePrefix="1" applyNumberFormat="1" applyFont="1" applyFill="1" applyBorder="1" applyAlignment="1">
      <alignment horizontal="center"/>
    </xf>
    <xf numFmtId="1" fontId="12" fillId="0" borderId="1" xfId="5" applyNumberFormat="1" applyFont="1" applyFill="1" applyBorder="1" applyAlignment="1">
      <alignment horizontal="center"/>
    </xf>
    <xf numFmtId="0" fontId="12" fillId="0" borderId="5" xfId="5" applyFont="1" applyFill="1" applyBorder="1" applyAlignment="1">
      <alignment horizontal="left"/>
    </xf>
    <xf numFmtId="0" fontId="20" fillId="0" borderId="5" xfId="5" applyFont="1" applyFill="1" applyBorder="1" applyAlignment="1">
      <alignment horizontal="left"/>
    </xf>
    <xf numFmtId="49" fontId="12" fillId="0" borderId="1" xfId="5" quotePrefix="1" applyNumberFormat="1" applyFont="1" applyFill="1" applyBorder="1" applyAlignment="1">
      <alignment horizontal="center"/>
    </xf>
    <xf numFmtId="0" fontId="12" fillId="0" borderId="1" xfId="5" quotePrefix="1" applyFont="1" applyFill="1" applyBorder="1" applyAlignment="1">
      <alignment horizontal="center"/>
    </xf>
    <xf numFmtId="0" fontId="20" fillId="0" borderId="6" xfId="5" applyFont="1" applyFill="1" applyBorder="1"/>
    <xf numFmtId="3" fontId="12" fillId="0" borderId="1" xfId="5" applyNumberFormat="1" applyFont="1" applyFill="1" applyBorder="1" applyAlignment="1">
      <alignment horizontal="center"/>
    </xf>
    <xf numFmtId="0" fontId="12" fillId="0" borderId="6" xfId="5" applyFont="1" applyFill="1" applyBorder="1"/>
    <xf numFmtId="0" fontId="20" fillId="0" borderId="5" xfId="5" applyFont="1" applyFill="1" applyBorder="1"/>
    <xf numFmtId="0" fontId="12" fillId="0" borderId="5" xfId="4" applyFont="1" applyBorder="1" applyAlignment="1">
      <alignment horizontal="left"/>
    </xf>
    <xf numFmtId="1" fontId="12" fillId="0" borderId="1" xfId="4" applyNumberFormat="1" applyFont="1" applyBorder="1" applyAlignment="1">
      <alignment horizontal="center"/>
    </xf>
    <xf numFmtId="4" fontId="12" fillId="0" borderId="7" xfId="4" applyNumberFormat="1" applyFont="1" applyBorder="1" applyAlignment="1">
      <alignment horizontal="center"/>
    </xf>
    <xf numFmtId="4" fontId="12" fillId="0" borderId="7" xfId="5" applyNumberFormat="1" applyFont="1" applyFill="1" applyBorder="1" applyAlignment="1">
      <alignment horizontal="center"/>
    </xf>
    <xf numFmtId="0" fontId="12" fillId="0" borderId="6" xfId="5" applyFont="1" applyFill="1" applyBorder="1" applyAlignment="1">
      <alignment horizontal="left"/>
    </xf>
    <xf numFmtId="1" fontId="12" fillId="0" borderId="5" xfId="5" applyNumberFormat="1" applyFont="1" applyFill="1" applyBorder="1" applyAlignment="1">
      <alignment horizontal="center"/>
    </xf>
    <xf numFmtId="0" fontId="12" fillId="0" borderId="8" xfId="5" applyFont="1" applyFill="1" applyBorder="1"/>
    <xf numFmtId="0" fontId="12" fillId="0" borderId="1" xfId="5" applyFont="1" applyBorder="1"/>
    <xf numFmtId="0" fontId="20" fillId="0" borderId="1" xfId="5" applyFont="1" applyFill="1" applyBorder="1" applyAlignment="1">
      <alignment horizontal="center"/>
    </xf>
    <xf numFmtId="0" fontId="12" fillId="0" borderId="1" xfId="5" applyFont="1" applyBorder="1" applyAlignment="1">
      <alignment horizontal="center"/>
    </xf>
    <xf numFmtId="0" fontId="20" fillId="0" borderId="1" xfId="5" applyFont="1" applyBorder="1" applyAlignment="1">
      <alignment horizontal="center"/>
    </xf>
    <xf numFmtId="0" fontId="0" fillId="0" borderId="0" xfId="0" applyNumberFormat="1"/>
    <xf numFmtId="0" fontId="17" fillId="2" borderId="0" xfId="2" applyNumberFormat="1" applyFont="1" applyFill="1" applyBorder="1" applyAlignment="1" applyProtection="1"/>
    <xf numFmtId="0" fontId="12" fillId="2" borderId="1" xfId="5" quotePrefix="1" applyNumberFormat="1" applyFont="1" applyFill="1" applyBorder="1" applyAlignment="1">
      <alignment horizontal="center"/>
    </xf>
    <xf numFmtId="0" fontId="12" fillId="2" borderId="1" xfId="0" quotePrefix="1" applyNumberFormat="1" applyFont="1" applyFill="1" applyBorder="1" applyAlignment="1">
      <alignment horizontal="center"/>
    </xf>
    <xf numFmtId="0" fontId="41" fillId="0" borderId="0" xfId="0" applyNumberFormat="1" applyFont="1" applyBorder="1" applyAlignment="1">
      <alignment horizontal="center"/>
    </xf>
    <xf numFmtId="0" fontId="12" fillId="0" borderId="1" xfId="0" applyNumberFormat="1" applyFont="1" applyFill="1" applyBorder="1" applyAlignment="1">
      <alignment horizontal="center"/>
    </xf>
    <xf numFmtId="0" fontId="12" fillId="2" borderId="1" xfId="1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/>
    </xf>
    <xf numFmtId="0" fontId="34" fillId="0" borderId="1" xfId="0" applyNumberFormat="1" applyFont="1" applyFill="1" applyBorder="1" applyAlignment="1">
      <alignment horizontal="center"/>
    </xf>
    <xf numFmtId="0" fontId="12" fillId="0" borderId="1" xfId="0" quotePrefix="1" applyNumberFormat="1" applyFont="1" applyFill="1" applyBorder="1" applyAlignment="1">
      <alignment horizontal="center"/>
    </xf>
    <xf numFmtId="0" fontId="12" fillId="2" borderId="1" xfId="4" applyNumberFormat="1" applyFont="1" applyFill="1" applyBorder="1" applyAlignment="1">
      <alignment horizontal="center"/>
    </xf>
    <xf numFmtId="0" fontId="12" fillId="2" borderId="1" xfId="4" quotePrefix="1" applyNumberFormat="1" applyFont="1" applyFill="1" applyBorder="1" applyAlignment="1">
      <alignment horizontal="center"/>
    </xf>
    <xf numFmtId="0" fontId="34" fillId="2" borderId="1" xfId="4" applyNumberFormat="1" applyFont="1" applyFill="1" applyBorder="1" applyAlignment="1">
      <alignment horizontal="center"/>
    </xf>
    <xf numFmtId="0" fontId="34" fillId="2" borderId="1" xfId="4" quotePrefix="1" applyNumberFormat="1" applyFont="1" applyFill="1" applyBorder="1" applyAlignment="1">
      <alignment horizontal="center"/>
    </xf>
    <xf numFmtId="0" fontId="12" fillId="0" borderId="1" xfId="1" applyNumberFormat="1" applyFont="1" applyFill="1" applyBorder="1" applyAlignment="1">
      <alignment horizontal="center" vertical="center" wrapText="1"/>
    </xf>
    <xf numFmtId="0" fontId="34" fillId="2" borderId="1" xfId="1" applyNumberFormat="1" applyFont="1" applyFill="1" applyBorder="1" applyAlignment="1">
      <alignment horizontal="center" vertical="center" wrapText="1"/>
    </xf>
    <xf numFmtId="0" fontId="34" fillId="0" borderId="1" xfId="1" applyNumberFormat="1" applyFont="1" applyFill="1" applyBorder="1" applyAlignment="1">
      <alignment horizontal="center" vertical="center" wrapText="1"/>
    </xf>
    <xf numFmtId="0" fontId="12" fillId="0" borderId="1" xfId="4" applyNumberFormat="1" applyFont="1" applyBorder="1" applyAlignment="1">
      <alignment horizontal="center"/>
    </xf>
    <xf numFmtId="0" fontId="22" fillId="2" borderId="1" xfId="4" applyNumberFormat="1" applyFont="1" applyFill="1" applyBorder="1" applyAlignment="1">
      <alignment horizontal="center"/>
    </xf>
    <xf numFmtId="0" fontId="22" fillId="2" borderId="1" xfId="4" quotePrefix="1" applyNumberFormat="1" applyFont="1" applyFill="1" applyBorder="1" applyAlignment="1">
      <alignment horizontal="center"/>
    </xf>
    <xf numFmtId="0" fontId="12" fillId="0" borderId="1" xfId="5" applyNumberFormat="1" applyFont="1" applyFill="1" applyBorder="1" applyAlignment="1">
      <alignment horizontal="center"/>
    </xf>
    <xf numFmtId="0" fontId="34" fillId="0" borderId="1" xfId="4" applyNumberFormat="1" applyFont="1" applyBorder="1" applyAlignment="1">
      <alignment horizontal="center"/>
    </xf>
    <xf numFmtId="0" fontId="34" fillId="0" borderId="9" xfId="4" applyNumberFormat="1" applyFont="1" applyBorder="1" applyAlignment="1">
      <alignment horizontal="center"/>
    </xf>
    <xf numFmtId="0" fontId="34" fillId="0" borderId="2" xfId="4" applyNumberFormat="1" applyFont="1" applyBorder="1" applyAlignment="1">
      <alignment horizontal="center"/>
    </xf>
    <xf numFmtId="0" fontId="20" fillId="2" borderId="1" xfId="4" applyNumberFormat="1" applyFont="1" applyFill="1" applyBorder="1" applyAlignment="1">
      <alignment horizontal="center"/>
    </xf>
    <xf numFmtId="0" fontId="39" fillId="2" borderId="1" xfId="0" applyNumberFormat="1" applyFont="1" applyFill="1" applyBorder="1" applyAlignment="1" applyProtection="1">
      <alignment horizontal="center"/>
      <protection locked="0"/>
    </xf>
    <xf numFmtId="0" fontId="6" fillId="2" borderId="1" xfId="0" applyNumberFormat="1" applyFont="1" applyFill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39" fillId="0" borderId="1" xfId="0" applyNumberFormat="1" applyFont="1" applyBorder="1" applyAlignment="1" applyProtection="1">
      <alignment horizontal="center"/>
      <protection locked="0"/>
    </xf>
    <xf numFmtId="0" fontId="12" fillId="6" borderId="1" xfId="0" quotePrefix="1" applyNumberFormat="1" applyFont="1" applyFill="1" applyBorder="1" applyAlignment="1">
      <alignment horizontal="center"/>
    </xf>
    <xf numFmtId="0" fontId="12" fillId="6" borderId="1" xfId="0" quotePrefix="1" applyNumberFormat="1" applyFont="1" applyFill="1" applyBorder="1" applyAlignment="1">
      <alignment horizontal="center" wrapText="1"/>
    </xf>
    <xf numFmtId="0" fontId="12" fillId="6" borderId="1" xfId="0" applyNumberFormat="1" applyFont="1" applyFill="1" applyBorder="1" applyAlignment="1">
      <alignment horizontal="center"/>
    </xf>
    <xf numFmtId="0" fontId="12" fillId="6" borderId="1" xfId="4" quotePrefix="1" applyNumberFormat="1" applyFont="1" applyFill="1" applyBorder="1" applyAlignment="1">
      <alignment horizontal="center"/>
    </xf>
    <xf numFmtId="0" fontId="34" fillId="6" borderId="1" xfId="4" quotePrefix="1" applyNumberFormat="1" applyFont="1" applyFill="1" applyBorder="1" applyAlignment="1">
      <alignment horizontal="center"/>
    </xf>
    <xf numFmtId="0" fontId="34" fillId="6" borderId="1" xfId="0" quotePrefix="1" applyNumberFormat="1" applyFont="1" applyFill="1" applyBorder="1" applyAlignment="1">
      <alignment horizontal="center"/>
    </xf>
    <xf numFmtId="0" fontId="34" fillId="6" borderId="1" xfId="0" applyNumberFormat="1" applyFont="1" applyFill="1" applyBorder="1" applyAlignment="1">
      <alignment horizontal="center"/>
    </xf>
    <xf numFmtId="0" fontId="19" fillId="6" borderId="0" xfId="0" applyNumberFormat="1" applyFont="1" applyFill="1"/>
    <xf numFmtId="0" fontId="22" fillId="6" borderId="1" xfId="4" quotePrefix="1" applyNumberFormat="1" applyFont="1" applyFill="1" applyBorder="1" applyAlignment="1">
      <alignment horizontal="center"/>
    </xf>
    <xf numFmtId="0" fontId="22" fillId="6" borderId="1" xfId="0" quotePrefix="1" applyNumberFormat="1" applyFont="1" applyFill="1" applyBorder="1" applyAlignment="1">
      <alignment horizontal="center"/>
    </xf>
    <xf numFmtId="0" fontId="12" fillId="6" borderId="1" xfId="5" quotePrefix="1" applyNumberFormat="1" applyFont="1" applyFill="1" applyBorder="1" applyAlignment="1">
      <alignment horizontal="center"/>
    </xf>
    <xf numFmtId="0" fontId="12" fillId="6" borderId="9" xfId="4" quotePrefix="1" applyNumberFormat="1" applyFont="1" applyFill="1" applyBorder="1" applyAlignment="1">
      <alignment horizontal="center"/>
    </xf>
    <xf numFmtId="0" fontId="0" fillId="6" borderId="0" xfId="0" applyNumberFormat="1" applyFill="1" applyAlignment="1">
      <alignment horizontal="center"/>
    </xf>
    <xf numFmtId="0" fontId="12" fillId="6" borderId="7" xfId="4" quotePrefix="1" applyNumberFormat="1" applyFont="1" applyFill="1" applyBorder="1" applyAlignment="1">
      <alignment horizontal="center"/>
    </xf>
    <xf numFmtId="0" fontId="6" fillId="2" borderId="1" xfId="4" applyFont="1" applyFill="1" applyBorder="1"/>
    <xf numFmtId="0" fontId="20" fillId="0" borderId="1" xfId="0" applyFont="1" applyFill="1" applyBorder="1" applyAlignment="1">
      <alignment horizontal="center" vertical="center"/>
    </xf>
    <xf numFmtId="0" fontId="20" fillId="2" borderId="2" xfId="0" applyNumberFormat="1" applyFont="1" applyFill="1" applyBorder="1" applyAlignment="1">
      <alignment horizontal="center" wrapText="1"/>
    </xf>
    <xf numFmtId="0" fontId="19" fillId="2" borderId="0" xfId="0" applyNumberFormat="1" applyFont="1" applyFill="1"/>
    <xf numFmtId="0" fontId="34" fillId="2" borderId="1" xfId="0" applyNumberFormat="1" applyFont="1" applyFill="1" applyBorder="1" applyAlignment="1">
      <alignment horizontal="center"/>
    </xf>
    <xf numFmtId="0" fontId="12" fillId="2" borderId="1" xfId="5" applyNumberFormat="1" applyFont="1" applyFill="1" applyBorder="1" applyAlignment="1">
      <alignment horizontal="center"/>
    </xf>
    <xf numFmtId="0" fontId="12" fillId="2" borderId="0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0" borderId="4" xfId="0" applyBorder="1"/>
    <xf numFmtId="16" fontId="0" fillId="0" borderId="0" xfId="0" applyNumberFormat="1" applyBorder="1"/>
    <xf numFmtId="0" fontId="1" fillId="0" borderId="0" xfId="6"/>
    <xf numFmtId="0" fontId="1" fillId="0" borderId="0" xfId="6" applyAlignment="1">
      <alignment horizontal="center"/>
    </xf>
    <xf numFmtId="9" fontId="1" fillId="0" borderId="0" xfId="6" applyNumberFormat="1"/>
    <xf numFmtId="0" fontId="1" fillId="0" borderId="11" xfId="6" applyBorder="1"/>
    <xf numFmtId="0" fontId="1" fillId="0" borderId="11" xfId="6" applyBorder="1" applyAlignment="1">
      <alignment horizontal="center"/>
    </xf>
    <xf numFmtId="1" fontId="1" fillId="0" borderId="0" xfId="6" applyNumberFormat="1"/>
    <xf numFmtId="0" fontId="1" fillId="0" borderId="1" xfId="6" applyBorder="1" applyAlignment="1">
      <alignment horizontal="center"/>
    </xf>
    <xf numFmtId="1" fontId="43" fillId="0" borderId="1" xfId="6" quotePrefix="1" applyNumberFormat="1" applyFont="1" applyBorder="1" applyAlignment="1">
      <alignment horizontal="center"/>
    </xf>
    <xf numFmtId="2" fontId="43" fillId="0" borderId="1" xfId="6" applyNumberFormat="1" applyFont="1" applyBorder="1" applyAlignment="1">
      <alignment horizontal="center"/>
    </xf>
    <xf numFmtId="2" fontId="43" fillId="5" borderId="1" xfId="6" applyNumberFormat="1" applyFont="1" applyFill="1" applyBorder="1" applyAlignment="1">
      <alignment horizontal="center"/>
    </xf>
    <xf numFmtId="0" fontId="43" fillId="0" borderId="1" xfId="6" quotePrefix="1" applyFont="1" applyBorder="1" applyAlignment="1">
      <alignment horizontal="center"/>
    </xf>
    <xf numFmtId="0" fontId="43" fillId="5" borderId="5" xfId="6" applyFont="1" applyFill="1" applyBorder="1"/>
    <xf numFmtId="49" fontId="43" fillId="0" borderId="1" xfId="6" applyNumberFormat="1" applyFont="1" applyBorder="1" applyAlignment="1">
      <alignment horizontal="center"/>
    </xf>
    <xf numFmtId="0" fontId="43" fillId="0" borderId="5" xfId="6" applyFont="1" applyBorder="1"/>
    <xf numFmtId="1" fontId="1" fillId="0" borderId="1" xfId="6" applyNumberFormat="1" applyBorder="1" applyAlignment="1">
      <alignment horizontal="center"/>
    </xf>
    <xf numFmtId="1" fontId="43" fillId="2" borderId="1" xfId="6" applyNumberFormat="1" applyFont="1" applyFill="1" applyBorder="1" applyAlignment="1">
      <alignment horizontal="center"/>
    </xf>
    <xf numFmtId="1" fontId="43" fillId="2" borderId="1" xfId="1" applyNumberFormat="1" applyFont="1" applyFill="1" applyBorder="1" applyAlignment="1">
      <alignment horizontal="center" vertical="center" wrapText="1"/>
    </xf>
    <xf numFmtId="1" fontId="43" fillId="0" borderId="1" xfId="6" applyNumberFormat="1" applyFont="1" applyBorder="1" applyAlignment="1">
      <alignment horizontal="center"/>
    </xf>
    <xf numFmtId="49" fontId="43" fillId="2" borderId="1" xfId="6" applyNumberFormat="1" applyFont="1" applyFill="1" applyBorder="1" applyAlignment="1">
      <alignment horizontal="center"/>
    </xf>
    <xf numFmtId="0" fontId="44" fillId="2" borderId="5" xfId="6" applyFont="1" applyFill="1" applyBorder="1" applyAlignment="1">
      <alignment horizontal="left"/>
    </xf>
    <xf numFmtId="49" fontId="44" fillId="2" borderId="1" xfId="6" applyNumberFormat="1" applyFont="1" applyFill="1" applyBorder="1" applyAlignment="1">
      <alignment horizontal="center"/>
    </xf>
    <xf numFmtId="1" fontId="43" fillId="2" borderId="1" xfId="6" quotePrefix="1" applyNumberFormat="1" applyFont="1" applyFill="1" applyBorder="1" applyAlignment="1">
      <alignment horizontal="center"/>
    </xf>
    <xf numFmtId="3" fontId="43" fillId="2" borderId="1" xfId="6" applyNumberFormat="1" applyFont="1" applyFill="1" applyBorder="1" applyAlignment="1">
      <alignment horizontal="center"/>
    </xf>
    <xf numFmtId="49" fontId="43" fillId="2" borderId="1" xfId="6" quotePrefix="1" applyNumberFormat="1" applyFont="1" applyFill="1" applyBorder="1" applyAlignment="1">
      <alignment horizontal="center"/>
    </xf>
    <xf numFmtId="0" fontId="43" fillId="2" borderId="5" xfId="6" applyFont="1" applyFill="1" applyBorder="1"/>
    <xf numFmtId="0" fontId="43" fillId="2" borderId="1" xfId="6" quotePrefix="1" applyFont="1" applyFill="1" applyBorder="1" applyAlignment="1">
      <alignment horizontal="center"/>
    </xf>
    <xf numFmtId="0" fontId="44" fillId="2" borderId="5" xfId="6" applyFont="1" applyFill="1" applyBorder="1"/>
    <xf numFmtId="49" fontId="44" fillId="0" borderId="1" xfId="6" applyNumberFormat="1" applyFont="1" applyBorder="1" applyAlignment="1">
      <alignment horizontal="center"/>
    </xf>
    <xf numFmtId="0" fontId="42" fillId="0" borderId="1" xfId="6" applyFont="1" applyBorder="1" applyAlignment="1">
      <alignment horizontal="center"/>
    </xf>
    <xf numFmtId="2" fontId="44" fillId="0" borderId="1" xfId="6" applyNumberFormat="1" applyFont="1" applyBorder="1" applyAlignment="1">
      <alignment horizontal="center" wrapText="1"/>
    </xf>
    <xf numFmtId="1" fontId="44" fillId="0" borderId="1" xfId="6" applyNumberFormat="1" applyFont="1" applyBorder="1" applyAlignment="1">
      <alignment horizontal="center" wrapText="1"/>
    </xf>
    <xf numFmtId="0" fontId="44" fillId="0" borderId="1" xfId="6" applyFont="1" applyBorder="1" applyAlignment="1">
      <alignment horizontal="center" wrapText="1"/>
    </xf>
    <xf numFmtId="0" fontId="44" fillId="0" borderId="1" xfId="6" applyFont="1" applyBorder="1" applyAlignment="1">
      <alignment horizontal="center" vertical="center"/>
    </xf>
    <xf numFmtId="0" fontId="44" fillId="0" borderId="4" xfId="6" applyFont="1" applyBorder="1" applyAlignment="1">
      <alignment horizontal="center"/>
    </xf>
    <xf numFmtId="49" fontId="44" fillId="0" borderId="2" xfId="6" applyNumberFormat="1" applyFont="1" applyBorder="1" applyAlignment="1">
      <alignment horizontal="center"/>
    </xf>
    <xf numFmtId="0" fontId="12" fillId="0" borderId="1" xfId="0" applyNumberFormat="1" applyFont="1" applyBorder="1" applyAlignment="1">
      <alignment horizontal="center"/>
    </xf>
    <xf numFmtId="49" fontId="20" fillId="0" borderId="2" xfId="6" applyNumberFormat="1" applyFont="1" applyBorder="1" applyAlignment="1">
      <alignment horizontal="center"/>
    </xf>
    <xf numFmtId="2" fontId="12" fillId="0" borderId="0" xfId="0" applyNumberFormat="1" applyFont="1" applyAlignment="1">
      <alignment horizontal="center"/>
    </xf>
    <xf numFmtId="49" fontId="20" fillId="0" borderId="1" xfId="6" applyNumberFormat="1" applyFont="1" applyBorder="1" applyAlignment="1">
      <alignment horizontal="center"/>
    </xf>
    <xf numFmtId="0" fontId="20" fillId="2" borderId="5" xfId="6" applyFont="1" applyFill="1" applyBorder="1"/>
    <xf numFmtId="0" fontId="12" fillId="2" borderId="1" xfId="6" quotePrefix="1" applyFont="1" applyFill="1" applyBorder="1" applyAlignment="1">
      <alignment horizontal="center"/>
    </xf>
    <xf numFmtId="3" fontId="12" fillId="2" borderId="1" xfId="6" applyNumberFormat="1" applyFont="1" applyFill="1" applyBorder="1" applyAlignment="1">
      <alignment horizontal="center"/>
    </xf>
    <xf numFmtId="1" fontId="12" fillId="2" borderId="1" xfId="6" applyNumberFormat="1" applyFont="1" applyFill="1" applyBorder="1" applyAlignment="1">
      <alignment horizontal="center"/>
    </xf>
    <xf numFmtId="0" fontId="12" fillId="0" borderId="0" xfId="0" applyNumberFormat="1" applyFont="1"/>
    <xf numFmtId="49" fontId="12" fillId="0" borderId="1" xfId="6" applyNumberFormat="1" applyFont="1" applyBorder="1" applyAlignment="1">
      <alignment horizontal="center"/>
    </xf>
    <xf numFmtId="0" fontId="12" fillId="2" borderId="5" xfId="6" applyFont="1" applyFill="1" applyBorder="1"/>
    <xf numFmtId="1" fontId="12" fillId="0" borderId="1" xfId="6" applyNumberFormat="1" applyFont="1" applyBorder="1" applyAlignment="1">
      <alignment horizontal="center"/>
    </xf>
    <xf numFmtId="49" fontId="12" fillId="2" borderId="1" xfId="6" quotePrefix="1" applyNumberFormat="1" applyFont="1" applyFill="1" applyBorder="1" applyAlignment="1">
      <alignment horizontal="center"/>
    </xf>
    <xf numFmtId="49" fontId="12" fillId="2" borderId="1" xfId="6" applyNumberFormat="1" applyFont="1" applyFill="1" applyBorder="1" applyAlignment="1">
      <alignment horizontal="center"/>
    </xf>
    <xf numFmtId="49" fontId="20" fillId="2" borderId="1" xfId="6" applyNumberFormat="1" applyFont="1" applyFill="1" applyBorder="1" applyAlignment="1">
      <alignment horizontal="center"/>
    </xf>
    <xf numFmtId="0" fontId="20" fillId="2" borderId="5" xfId="6" applyFont="1" applyFill="1" applyBorder="1" applyAlignment="1">
      <alignment horizontal="left"/>
    </xf>
    <xf numFmtId="0" fontId="12" fillId="0" borderId="5" xfId="6" applyFont="1" applyBorder="1"/>
    <xf numFmtId="1" fontId="12" fillId="2" borderId="1" xfId="1" applyNumberFormat="1" applyFont="1" applyFill="1" applyBorder="1" applyAlignment="1">
      <alignment horizontal="center" vertical="center" wrapText="1"/>
    </xf>
    <xf numFmtId="0" fontId="20" fillId="8" borderId="1" xfId="6" applyFont="1" applyFill="1" applyBorder="1" applyAlignment="1">
      <alignment horizontal="center" vertical="center"/>
    </xf>
    <xf numFmtId="0" fontId="20" fillId="8" borderId="1" xfId="6" applyFont="1" applyFill="1" applyBorder="1" applyAlignment="1">
      <alignment horizontal="center" wrapText="1"/>
    </xf>
    <xf numFmtId="1" fontId="20" fillId="8" borderId="1" xfId="6" applyNumberFormat="1" applyFont="1" applyFill="1" applyBorder="1" applyAlignment="1">
      <alignment horizontal="center" wrapText="1"/>
    </xf>
    <xf numFmtId="0" fontId="20" fillId="8" borderId="1" xfId="0" quotePrefix="1" applyNumberFormat="1" applyFont="1" applyFill="1" applyBorder="1" applyAlignment="1">
      <alignment horizontal="center"/>
    </xf>
    <xf numFmtId="0" fontId="20" fillId="2" borderId="6" xfId="6" applyFont="1" applyFill="1" applyBorder="1"/>
    <xf numFmtId="0" fontId="12" fillId="2" borderId="2" xfId="6" quotePrefix="1" applyFont="1" applyFill="1" applyBorder="1" applyAlignment="1">
      <alignment horizontal="center"/>
    </xf>
    <xf numFmtId="3" fontId="12" fillId="2" borderId="2" xfId="6" applyNumberFormat="1" applyFont="1" applyFill="1" applyBorder="1" applyAlignment="1">
      <alignment horizontal="center"/>
    </xf>
    <xf numFmtId="1" fontId="12" fillId="2" borderId="2" xfId="6" applyNumberFormat="1" applyFont="1" applyFill="1" applyBorder="1" applyAlignment="1">
      <alignment horizontal="center"/>
    </xf>
    <xf numFmtId="49" fontId="20" fillId="8" borderId="1" xfId="6" applyNumberFormat="1" applyFont="1" applyFill="1" applyBorder="1" applyAlignment="1">
      <alignment horizontal="center"/>
    </xf>
    <xf numFmtId="0" fontId="20" fillId="8" borderId="1" xfId="6" applyFont="1" applyFill="1" applyBorder="1" applyAlignment="1">
      <alignment horizontal="center"/>
    </xf>
    <xf numFmtId="0" fontId="20" fillId="8" borderId="1" xfId="0" applyFont="1" applyFill="1" applyBorder="1"/>
    <xf numFmtId="2" fontId="20" fillId="8" borderId="1" xfId="0" applyNumberFormat="1" applyFont="1" applyFill="1" applyBorder="1" applyAlignment="1">
      <alignment horizontal="center"/>
    </xf>
    <xf numFmtId="2" fontId="12" fillId="0" borderId="1" xfId="0" applyNumberFormat="1" applyFont="1" applyBorder="1" applyAlignment="1">
      <alignment horizontal="center"/>
    </xf>
    <xf numFmtId="0" fontId="12" fillId="0" borderId="1" xfId="0" applyNumberFormat="1" applyFont="1" applyBorder="1"/>
    <xf numFmtId="2" fontId="0" fillId="0" borderId="11" xfId="0" applyNumberFormat="1" applyBorder="1" applyAlignment="1">
      <alignment horizontal="center"/>
    </xf>
    <xf numFmtId="0" fontId="0" fillId="0" borderId="11" xfId="0" applyNumberFormat="1" applyBorder="1"/>
    <xf numFmtId="0" fontId="0" fillId="0" borderId="11" xfId="0" applyBorder="1"/>
    <xf numFmtId="0" fontId="45" fillId="7" borderId="1" xfId="6" applyFont="1" applyFill="1" applyBorder="1" applyAlignment="1">
      <alignment horizontal="center" vertical="center"/>
    </xf>
    <xf numFmtId="49" fontId="43" fillId="7" borderId="7" xfId="6" applyNumberFormat="1" applyFont="1" applyFill="1" applyBorder="1" applyAlignment="1">
      <alignment horizontal="center"/>
    </xf>
    <xf numFmtId="49" fontId="43" fillId="7" borderId="5" xfId="6" applyNumberFormat="1" applyFont="1" applyFill="1" applyBorder="1" applyAlignment="1">
      <alignment horizontal="center"/>
    </xf>
    <xf numFmtId="0" fontId="28" fillId="2" borderId="8" xfId="4" applyFont="1" applyFill="1" applyBorder="1" applyAlignment="1">
      <alignment horizontal="left" vertical="center"/>
    </xf>
    <xf numFmtId="0" fontId="29" fillId="2" borderId="8" xfId="4" applyFont="1" applyFill="1" applyBorder="1" applyAlignment="1">
      <alignment horizontal="left" vertical="center"/>
    </xf>
    <xf numFmtId="0" fontId="29" fillId="2" borderId="5" xfId="4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1" fontId="13" fillId="0" borderId="4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49" fontId="12" fillId="4" borderId="12" xfId="0" applyNumberFormat="1" applyFont="1" applyFill="1" applyBorder="1" applyAlignment="1">
      <alignment horizontal="center"/>
    </xf>
    <xf numFmtId="0" fontId="13" fillId="4" borderId="13" xfId="0" applyFont="1" applyFill="1" applyBorder="1" applyAlignment="1">
      <alignment horizontal="left" vertical="center"/>
    </xf>
    <xf numFmtId="49" fontId="46" fillId="0" borderId="14" xfId="0" applyNumberFormat="1" applyFont="1" applyFill="1" applyBorder="1" applyAlignment="1">
      <alignment horizontal="left"/>
    </xf>
    <xf numFmtId="0" fontId="46" fillId="0" borderId="15" xfId="0" applyFont="1" applyFill="1" applyBorder="1" applyAlignment="1">
      <alignment horizontal="left"/>
    </xf>
    <xf numFmtId="0" fontId="46" fillId="0" borderId="16" xfId="0" applyFont="1" applyFill="1" applyBorder="1" applyAlignment="1">
      <alignment horizontal="left"/>
    </xf>
    <xf numFmtId="49" fontId="12" fillId="0" borderId="0" xfId="0" applyNumberFormat="1" applyFont="1" applyFill="1" applyBorder="1" applyAlignment="1">
      <alignment horizontal="center"/>
    </xf>
    <xf numFmtId="0" fontId="20" fillId="0" borderId="8" xfId="0" applyFont="1" applyBorder="1" applyAlignment="1">
      <alignment horizontal="left"/>
    </xf>
    <xf numFmtId="1" fontId="13" fillId="4" borderId="13" xfId="0" applyNumberFormat="1" applyFont="1" applyFill="1" applyBorder="1" applyAlignment="1">
      <alignment horizontal="left" vertical="center"/>
    </xf>
    <xf numFmtId="1" fontId="13" fillId="0" borderId="0" xfId="0" applyNumberFormat="1" applyFont="1" applyFill="1" applyBorder="1" applyAlignment="1">
      <alignment horizontal="left" vertical="center"/>
    </xf>
    <xf numFmtId="0" fontId="46" fillId="0" borderId="13" xfId="0" applyFont="1" applyFill="1" applyBorder="1" applyAlignment="1">
      <alignment horizontal="left" vertical="center"/>
    </xf>
    <xf numFmtId="0" fontId="13" fillId="0" borderId="13" xfId="0" applyFont="1" applyFill="1" applyBorder="1" applyAlignment="1">
      <alignment horizontal="left" vertical="center"/>
    </xf>
    <xf numFmtId="1" fontId="13" fillId="0" borderId="13" xfId="0" applyNumberFormat="1" applyFont="1" applyFill="1" applyBorder="1" applyAlignment="1">
      <alignment horizontal="left" vertical="center"/>
    </xf>
    <xf numFmtId="49" fontId="43" fillId="0" borderId="17" xfId="0" applyNumberFormat="1" applyFont="1" applyFill="1" applyBorder="1" applyAlignment="1">
      <alignment horizontal="center"/>
    </xf>
    <xf numFmtId="0" fontId="43" fillId="0" borderId="11" xfId="0" applyFont="1" applyFill="1" applyBorder="1" applyAlignment="1">
      <alignment horizontal="left" vertical="center"/>
    </xf>
    <xf numFmtId="0" fontId="43" fillId="0" borderId="18" xfId="0" applyFont="1" applyFill="1" applyBorder="1" applyAlignment="1">
      <alignment horizontal="left" vertical="center"/>
    </xf>
  </cellXfs>
  <cellStyles count="7">
    <cellStyle name="Excel Built-in Normal" xfId="1" xr:uid="{00000000-0005-0000-0000-000000000000}"/>
    <cellStyle name="Excel Built-in Note" xfId="2" xr:uid="{00000000-0005-0000-0000-000001000000}"/>
    <cellStyle name="Normaali 2" xfId="4" xr:uid="{CF533866-9B2E-4B7E-9A4E-20948F12E9B2}"/>
    <cellStyle name="Normal" xfId="0" builtinId="0"/>
    <cellStyle name="Normal 2" xfId="5" xr:uid="{8E488B63-41EE-4C7F-82B5-4F0BF2798300}"/>
    <cellStyle name="Normal 2 2" xfId="6" xr:uid="{FD99205C-E928-4AE9-A33B-F924E92710AF}"/>
    <cellStyle name="Procent" xfId="3" builtinId="5"/>
  </cellStyles>
  <dxfs count="0"/>
  <tableStyles count="0" defaultTableStyle="TableStyleMedium9" defaultPivotStyle="PivotStyleLight16"/>
  <colors>
    <mruColors>
      <color rgb="FFFF66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115938</xdr:colOff>
      <xdr:row>1</xdr:row>
      <xdr:rowOff>45304</xdr:rowOff>
    </xdr:from>
    <xdr:to>
      <xdr:col>2</xdr:col>
      <xdr:colOff>988180</xdr:colOff>
      <xdr:row>1</xdr:row>
      <xdr:rowOff>528955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15D3E680-B7EE-4254-8091-D4520F03B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838" y="197704"/>
          <a:ext cx="2121758" cy="4836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69760</xdr:colOff>
      <xdr:row>2</xdr:row>
      <xdr:rowOff>97216</xdr:rowOff>
    </xdr:from>
    <xdr:ext cx="2040607" cy="626241"/>
    <xdr:pic>
      <xdr:nvPicPr>
        <xdr:cNvPr id="2" name="Kuva 2">
          <a:extLst>
            <a:ext uri="{FF2B5EF4-FFF2-40B4-BE49-F238E27FC236}">
              <a16:creationId xmlns:a16="http://schemas.microsoft.com/office/drawing/2014/main" id="{BF05284A-360E-4C66-8007-83DF457F1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</a:blip>
        <a:stretch>
          <a:fillRect/>
        </a:stretch>
      </xdr:blipFill>
      <xdr:spPr>
        <a:xfrm>
          <a:off x="679360" y="421066"/>
          <a:ext cx="2040607" cy="626241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222892</xdr:colOff>
      <xdr:row>0</xdr:row>
      <xdr:rowOff>88377</xdr:rowOff>
    </xdr:from>
    <xdr:to>
      <xdr:col>1</xdr:col>
      <xdr:colOff>1448267</xdr:colOff>
      <xdr:row>0</xdr:row>
      <xdr:rowOff>595237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CFEBF301-B77D-4378-976F-949AF26BF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892" y="88377"/>
          <a:ext cx="2162635" cy="506860"/>
        </a:xfrm>
        <a:prstGeom prst="rect">
          <a:avLst/>
        </a:prstGeom>
      </xdr:spPr>
    </xdr:pic>
    <xdr:clientData/>
  </xdr:twoCellAnchor>
  <xdr:oneCellAnchor>
    <xdr:from>
      <xdr:col>0</xdr:col>
      <xdr:colOff>154857</xdr:colOff>
      <xdr:row>85</xdr:row>
      <xdr:rowOff>86917</xdr:rowOff>
    </xdr:from>
    <xdr:ext cx="2141933" cy="507137"/>
    <xdr:pic>
      <xdr:nvPicPr>
        <xdr:cNvPr id="3" name="Kuva 2">
          <a:extLst>
            <a:ext uri="{FF2B5EF4-FFF2-40B4-BE49-F238E27FC236}">
              <a16:creationId xmlns:a16="http://schemas.microsoft.com/office/drawing/2014/main" id="{1E330B2F-4233-4CD7-8018-BE80DAFA4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857" y="13650517"/>
          <a:ext cx="2141933" cy="507137"/>
        </a:xfrm>
        <a:prstGeom prst="rect">
          <a:avLst/>
        </a:prstGeom>
      </xdr:spPr>
    </xdr:pic>
    <xdr:clientData/>
  </xdr:oneCellAnchor>
  <xdr:oneCellAnchor>
    <xdr:from>
      <xdr:col>0</xdr:col>
      <xdr:colOff>201777</xdr:colOff>
      <xdr:row>149</xdr:row>
      <xdr:rowOff>94790</xdr:rowOff>
    </xdr:from>
    <xdr:ext cx="2016218" cy="478357"/>
    <xdr:pic>
      <xdr:nvPicPr>
        <xdr:cNvPr id="4" name="Kuva 3">
          <a:extLst>
            <a:ext uri="{FF2B5EF4-FFF2-40B4-BE49-F238E27FC236}">
              <a16:creationId xmlns:a16="http://schemas.microsoft.com/office/drawing/2014/main" id="{E43EBF65-8AB1-43B9-A841-7A6799204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1777" y="24128270"/>
          <a:ext cx="2016218" cy="478357"/>
        </a:xfrm>
        <a:prstGeom prst="rect">
          <a:avLst/>
        </a:prstGeom>
      </xdr:spPr>
    </xdr:pic>
    <xdr:clientData/>
  </xdr:oneCellAnchor>
  <xdr:oneCellAnchor>
    <xdr:from>
      <xdr:col>0</xdr:col>
      <xdr:colOff>190499</xdr:colOff>
      <xdr:row>246</xdr:row>
      <xdr:rowOff>109905</xdr:rowOff>
    </xdr:from>
    <xdr:ext cx="2016218" cy="478357"/>
    <xdr:pic>
      <xdr:nvPicPr>
        <xdr:cNvPr id="5" name="Kuva 4">
          <a:extLst>
            <a:ext uri="{FF2B5EF4-FFF2-40B4-BE49-F238E27FC236}">
              <a16:creationId xmlns:a16="http://schemas.microsoft.com/office/drawing/2014/main" id="{BF726C0C-B6EF-4BBC-AB5E-E4F936551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39619605"/>
          <a:ext cx="2016218" cy="4783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B258C-C935-40B4-887C-9510FF70CCDE}">
  <dimension ref="B1:W315"/>
  <sheetViews>
    <sheetView tabSelected="1" zoomScale="124" zoomScaleNormal="175" zoomScaleSheetLayoutView="100" zoomScalePageLayoutView="130" workbookViewId="0">
      <pane ySplit="6" topLeftCell="A7" activePane="bottomLeft" state="frozen"/>
      <selection pane="bottomLeft" activeCell="I10" sqref="I10"/>
    </sheetView>
  </sheetViews>
  <sheetFormatPr baseColWidth="10" defaultColWidth="8.83203125" defaultRowHeight="12" customHeight="1"/>
  <cols>
    <col min="1" max="1" width="3.1640625" customWidth="1"/>
    <col min="2" max="2" width="17.6640625" style="9" customWidth="1"/>
    <col min="3" max="3" width="36.6640625" bestFit="1" customWidth="1"/>
    <col min="4" max="4" width="15.83203125" customWidth="1"/>
    <col min="5" max="5" width="13.1640625" style="335" customWidth="1"/>
    <col min="6" max="6" width="13.1640625" customWidth="1"/>
    <col min="7" max="8" width="13.83203125" style="340" customWidth="1"/>
    <col min="9" max="9" width="13.5" style="87" customWidth="1"/>
    <col min="10" max="10" width="16" style="371" customWidth="1"/>
  </cols>
  <sheetData>
    <row r="1" spans="2:15" ht="12" customHeight="1">
      <c r="C1" s="423"/>
      <c r="D1" s="4"/>
      <c r="E1" s="322"/>
      <c r="F1" s="4"/>
      <c r="G1" s="339"/>
      <c r="H1" s="339"/>
      <c r="I1" s="85"/>
    </row>
    <row r="2" spans="2:15" s="20" customFormat="1" ht="45.5" customHeight="1" thickBot="1">
      <c r="B2" s="503"/>
      <c r="C2" s="504"/>
      <c r="D2" s="504" t="s">
        <v>1260</v>
      </c>
      <c r="E2" s="504"/>
      <c r="F2" s="504"/>
      <c r="G2" s="504"/>
      <c r="H2" s="510"/>
      <c r="I2" s="504"/>
      <c r="J2" s="92"/>
      <c r="K2" s="19"/>
    </row>
    <row r="3" spans="2:15" s="20" customFormat="1" ht="26" customHeight="1">
      <c r="B3" s="505" t="s">
        <v>1263</v>
      </c>
      <c r="C3" s="506" t="s">
        <v>1264</v>
      </c>
      <c r="D3" s="507" t="s">
        <v>1265</v>
      </c>
      <c r="E3" s="512"/>
      <c r="F3" s="513"/>
      <c r="G3" s="513"/>
      <c r="H3" s="514"/>
      <c r="I3" s="513"/>
      <c r="J3" s="502"/>
      <c r="K3" s="19"/>
    </row>
    <row r="4" spans="2:15" s="20" customFormat="1" ht="29" customHeight="1" thickBot="1">
      <c r="B4" s="515"/>
      <c r="C4" s="516"/>
      <c r="D4" s="517"/>
      <c r="E4" s="502"/>
      <c r="F4" s="502"/>
      <c r="G4" s="502"/>
      <c r="H4" s="511"/>
      <c r="I4" s="502"/>
      <c r="J4" s="502"/>
      <c r="K4" s="19"/>
    </row>
    <row r="5" spans="2:15" s="20" customFormat="1" ht="14" customHeight="1">
      <c r="B5" s="508"/>
      <c r="C5" s="502"/>
      <c r="D5" s="502"/>
      <c r="E5" s="500"/>
      <c r="F5" s="500"/>
      <c r="G5" s="500"/>
      <c r="H5" s="501"/>
      <c r="I5" s="500"/>
      <c r="J5" s="502"/>
      <c r="K5" s="19"/>
    </row>
    <row r="6" spans="2:15" s="22" customFormat="1" ht="25" customHeight="1">
      <c r="B6" s="90" t="s">
        <v>7</v>
      </c>
      <c r="C6" s="509" t="s">
        <v>1015</v>
      </c>
      <c r="D6" s="415"/>
      <c r="E6" s="89" t="s">
        <v>14</v>
      </c>
      <c r="F6" s="46"/>
      <c r="G6" s="338" t="s">
        <v>1192</v>
      </c>
      <c r="H6" s="338" t="s">
        <v>1262</v>
      </c>
      <c r="I6" s="47" t="s">
        <v>1255</v>
      </c>
      <c r="J6" s="375" t="s">
        <v>1221</v>
      </c>
      <c r="K6" s="21"/>
    </row>
    <row r="7" spans="2:15" s="33" customFormat="1" ht="12" customHeight="1">
      <c r="B7" s="57" t="s">
        <v>83</v>
      </c>
      <c r="C7" s="48" t="s">
        <v>55</v>
      </c>
      <c r="D7" s="49"/>
      <c r="E7" s="49"/>
      <c r="F7" s="58"/>
      <c r="G7" s="63"/>
      <c r="H7" s="63"/>
      <c r="I7" s="50"/>
      <c r="J7" s="372"/>
      <c r="K7" s="28"/>
      <c r="L7" s="29"/>
      <c r="M7" s="30"/>
      <c r="N7" s="31"/>
      <c r="O7" s="32"/>
    </row>
    <row r="8" spans="2:15" s="33" customFormat="1" ht="12" customHeight="1">
      <c r="B8" s="53" t="s">
        <v>84</v>
      </c>
      <c r="C8" s="55" t="s">
        <v>127</v>
      </c>
      <c r="D8" s="53" t="s">
        <v>1</v>
      </c>
      <c r="E8" s="53" t="s">
        <v>15</v>
      </c>
      <c r="F8" s="60"/>
      <c r="G8" s="377">
        <v>999</v>
      </c>
      <c r="H8" s="476">
        <f>SUM(G8*0.7)</f>
        <v>699.3</v>
      </c>
      <c r="I8" s="400"/>
      <c r="J8" s="374">
        <f>SUM(H8*I8)</f>
        <v>0</v>
      </c>
      <c r="K8" s="28"/>
      <c r="L8" s="29"/>
      <c r="M8" s="30"/>
      <c r="N8" s="31"/>
      <c r="O8" s="32"/>
    </row>
    <row r="9" spans="2:15" s="33" customFormat="1" ht="12" customHeight="1">
      <c r="B9" s="53" t="s">
        <v>85</v>
      </c>
      <c r="C9" s="55" t="s">
        <v>128</v>
      </c>
      <c r="D9" s="52" t="s">
        <v>12</v>
      </c>
      <c r="E9" s="52" t="s">
        <v>16</v>
      </c>
      <c r="F9" s="60"/>
      <c r="G9" s="374">
        <v>999</v>
      </c>
      <c r="H9" s="476">
        <f t="shared" ref="H9:H72" si="0">SUM(G9*0.7)</f>
        <v>699.3</v>
      </c>
      <c r="I9" s="400"/>
      <c r="J9" s="374">
        <f t="shared" ref="J9:J72" si="1">SUM(H9*I9)</f>
        <v>0</v>
      </c>
      <c r="K9" s="28"/>
      <c r="L9" s="29"/>
      <c r="M9" s="30"/>
      <c r="N9" s="31"/>
      <c r="O9" s="32"/>
    </row>
    <row r="10" spans="2:15" s="33" customFormat="1" ht="12" customHeight="1">
      <c r="B10" s="53" t="s">
        <v>86</v>
      </c>
      <c r="C10" s="55" t="s">
        <v>129</v>
      </c>
      <c r="D10" s="52" t="s">
        <v>2</v>
      </c>
      <c r="E10" s="52" t="s">
        <v>17</v>
      </c>
      <c r="F10" s="60"/>
      <c r="G10" s="377">
        <v>999</v>
      </c>
      <c r="H10" s="476">
        <f t="shared" si="0"/>
        <v>699.3</v>
      </c>
      <c r="I10" s="400"/>
      <c r="J10" s="374">
        <f t="shared" si="1"/>
        <v>0</v>
      </c>
      <c r="K10" s="28"/>
      <c r="L10" s="29"/>
      <c r="M10" s="30"/>
      <c r="N10" s="31"/>
      <c r="O10" s="32"/>
    </row>
    <row r="11" spans="2:15" s="33" customFormat="1" ht="12" customHeight="1">
      <c r="B11" s="53" t="s">
        <v>87</v>
      </c>
      <c r="C11" s="59" t="s">
        <v>130</v>
      </c>
      <c r="D11" s="52" t="s">
        <v>13</v>
      </c>
      <c r="E11" s="52" t="s">
        <v>18</v>
      </c>
      <c r="F11" s="60"/>
      <c r="G11" s="377">
        <v>1099</v>
      </c>
      <c r="H11" s="476">
        <f t="shared" si="0"/>
        <v>769.3</v>
      </c>
      <c r="I11" s="401"/>
      <c r="J11" s="374">
        <f t="shared" si="1"/>
        <v>0</v>
      </c>
      <c r="K11" s="28"/>
      <c r="L11" s="29"/>
      <c r="M11" s="30"/>
      <c r="N11" s="31"/>
      <c r="O11" s="32"/>
    </row>
    <row r="12" spans="2:15" s="33" customFormat="1" ht="12" customHeight="1">
      <c r="B12" s="57" t="s">
        <v>88</v>
      </c>
      <c r="C12" s="48" t="s">
        <v>21</v>
      </c>
      <c r="D12" s="49"/>
      <c r="E12" s="49"/>
      <c r="F12" s="58"/>
      <c r="G12" s="378"/>
      <c r="H12" s="476"/>
      <c r="I12" s="378"/>
      <c r="J12" s="374"/>
      <c r="K12" s="28"/>
      <c r="L12" s="29"/>
      <c r="M12" s="30"/>
      <c r="N12" s="31"/>
      <c r="O12" s="32"/>
    </row>
    <row r="13" spans="2:15" s="33" customFormat="1" ht="12" customHeight="1">
      <c r="B13" s="53" t="s">
        <v>89</v>
      </c>
      <c r="C13" s="55" t="s">
        <v>131</v>
      </c>
      <c r="D13" s="53" t="s">
        <v>1</v>
      </c>
      <c r="E13" s="53" t="s">
        <v>15</v>
      </c>
      <c r="F13" s="60"/>
      <c r="G13" s="376">
        <v>699</v>
      </c>
      <c r="H13" s="476">
        <f t="shared" si="0"/>
        <v>489.29999999999995</v>
      </c>
      <c r="I13" s="400"/>
      <c r="J13" s="374">
        <f t="shared" si="1"/>
        <v>0</v>
      </c>
      <c r="K13" s="28"/>
      <c r="L13" s="29"/>
      <c r="M13" s="30"/>
      <c r="N13" s="31"/>
      <c r="O13" s="32"/>
    </row>
    <row r="14" spans="2:15" s="33" customFormat="1" ht="12" customHeight="1">
      <c r="B14" s="53" t="s">
        <v>90</v>
      </c>
      <c r="C14" s="55" t="s">
        <v>132</v>
      </c>
      <c r="D14" s="52" t="s">
        <v>12</v>
      </c>
      <c r="E14" s="52" t="s">
        <v>16</v>
      </c>
      <c r="F14" s="60"/>
      <c r="G14" s="376">
        <v>699</v>
      </c>
      <c r="H14" s="476">
        <f t="shared" si="0"/>
        <v>489.29999999999995</v>
      </c>
      <c r="I14" s="400"/>
      <c r="J14" s="374">
        <f t="shared" si="1"/>
        <v>0</v>
      </c>
      <c r="K14" s="28"/>
      <c r="L14" s="29"/>
      <c r="M14" s="30"/>
      <c r="N14" s="31"/>
      <c r="O14" s="32"/>
    </row>
    <row r="15" spans="2:15" s="33" customFormat="1" ht="12" customHeight="1">
      <c r="B15" s="53" t="s">
        <v>91</v>
      </c>
      <c r="C15" s="55" t="s">
        <v>133</v>
      </c>
      <c r="D15" s="52" t="s">
        <v>2</v>
      </c>
      <c r="E15" s="52" t="s">
        <v>17</v>
      </c>
      <c r="F15" s="60"/>
      <c r="G15" s="376">
        <v>699</v>
      </c>
      <c r="H15" s="476">
        <f t="shared" si="0"/>
        <v>489.29999999999995</v>
      </c>
      <c r="I15" s="400"/>
      <c r="J15" s="374">
        <f t="shared" si="1"/>
        <v>0</v>
      </c>
      <c r="K15" s="28"/>
      <c r="L15" s="29"/>
      <c r="M15" s="30"/>
      <c r="N15" s="31"/>
      <c r="O15" s="32"/>
    </row>
    <row r="16" spans="2:15" s="33" customFormat="1" ht="12" customHeight="1">
      <c r="B16" s="53" t="s">
        <v>92</v>
      </c>
      <c r="C16" s="59" t="s">
        <v>134</v>
      </c>
      <c r="D16" s="52" t="s">
        <v>13</v>
      </c>
      <c r="E16" s="52" t="s">
        <v>18</v>
      </c>
      <c r="F16" s="60"/>
      <c r="G16" s="376">
        <v>749</v>
      </c>
      <c r="H16" s="476">
        <f t="shared" si="0"/>
        <v>524.29999999999995</v>
      </c>
      <c r="I16" s="400"/>
      <c r="J16" s="374">
        <f t="shared" si="1"/>
        <v>0</v>
      </c>
      <c r="K16" s="28"/>
      <c r="L16" s="29"/>
      <c r="M16" s="30"/>
      <c r="N16" s="31"/>
      <c r="O16" s="32"/>
    </row>
    <row r="17" spans="2:15" s="33" customFormat="1" ht="12" customHeight="1">
      <c r="B17" s="300" t="s">
        <v>1083</v>
      </c>
      <c r="C17" s="301" t="s">
        <v>1084</v>
      </c>
      <c r="D17" s="149" t="s">
        <v>1088</v>
      </c>
      <c r="E17" s="168" t="s">
        <v>19</v>
      </c>
      <c r="F17" s="302"/>
      <c r="G17" s="379">
        <v>699</v>
      </c>
      <c r="H17" s="476">
        <f t="shared" si="0"/>
        <v>489.29999999999995</v>
      </c>
      <c r="I17" s="400"/>
      <c r="J17" s="374">
        <f t="shared" si="1"/>
        <v>0</v>
      </c>
      <c r="K17" s="28"/>
      <c r="L17" s="29"/>
      <c r="M17" s="30"/>
      <c r="N17" s="31"/>
      <c r="O17" s="32"/>
    </row>
    <row r="18" spans="2:15" s="33" customFormat="1" ht="12" customHeight="1">
      <c r="B18" s="57" t="s">
        <v>93</v>
      </c>
      <c r="C18" s="48" t="s">
        <v>22</v>
      </c>
      <c r="D18" s="61"/>
      <c r="E18" s="61"/>
      <c r="F18" s="60"/>
      <c r="G18" s="378"/>
      <c r="H18" s="476"/>
      <c r="I18" s="378"/>
      <c r="J18" s="374"/>
      <c r="K18" s="28"/>
    </row>
    <row r="19" spans="2:15" s="33" customFormat="1" ht="12" customHeight="1">
      <c r="B19" s="54" t="s">
        <v>95</v>
      </c>
      <c r="C19" s="55" t="s">
        <v>135</v>
      </c>
      <c r="D19" s="62" t="s">
        <v>1</v>
      </c>
      <c r="E19" s="62" t="s">
        <v>15</v>
      </c>
      <c r="F19" s="63"/>
      <c r="G19" s="380">
        <v>349</v>
      </c>
      <c r="H19" s="476">
        <f t="shared" si="0"/>
        <v>244.29999999999998</v>
      </c>
      <c r="I19" s="400"/>
      <c r="J19" s="374">
        <f t="shared" si="1"/>
        <v>0</v>
      </c>
      <c r="K19" s="28"/>
    </row>
    <row r="20" spans="2:15" s="33" customFormat="1" ht="12" customHeight="1">
      <c r="B20" s="54" t="s">
        <v>96</v>
      </c>
      <c r="C20" s="55" t="s">
        <v>136</v>
      </c>
      <c r="D20" s="52" t="s">
        <v>12</v>
      </c>
      <c r="E20" s="62" t="s">
        <v>16</v>
      </c>
      <c r="F20" s="63"/>
      <c r="G20" s="380">
        <v>349</v>
      </c>
      <c r="H20" s="476">
        <f t="shared" si="0"/>
        <v>244.29999999999998</v>
      </c>
      <c r="I20" s="400"/>
      <c r="J20" s="374">
        <f t="shared" si="1"/>
        <v>0</v>
      </c>
      <c r="K20" s="28"/>
    </row>
    <row r="21" spans="2:15" s="33" customFormat="1" ht="12" customHeight="1">
      <c r="B21" s="54" t="s">
        <v>94</v>
      </c>
      <c r="C21" s="55" t="s">
        <v>137</v>
      </c>
      <c r="D21" s="56" t="s">
        <v>11</v>
      </c>
      <c r="E21" s="56" t="s">
        <v>17</v>
      </c>
      <c r="F21" s="63"/>
      <c r="G21" s="380">
        <v>349</v>
      </c>
      <c r="H21" s="476">
        <f t="shared" si="0"/>
        <v>244.29999999999998</v>
      </c>
      <c r="I21" s="400"/>
      <c r="J21" s="374">
        <f t="shared" si="1"/>
        <v>0</v>
      </c>
      <c r="K21" s="28"/>
    </row>
    <row r="22" spans="2:15" s="33" customFormat="1" ht="12" customHeight="1">
      <c r="B22" s="54" t="s">
        <v>97</v>
      </c>
      <c r="C22" s="55" t="s">
        <v>138</v>
      </c>
      <c r="D22" s="62" t="s">
        <v>57</v>
      </c>
      <c r="E22" s="62" t="s">
        <v>19</v>
      </c>
      <c r="F22" s="63"/>
      <c r="G22" s="380">
        <v>349</v>
      </c>
      <c r="H22" s="476">
        <f t="shared" si="0"/>
        <v>244.29999999999998</v>
      </c>
      <c r="I22" s="400"/>
      <c r="J22" s="374">
        <f t="shared" si="1"/>
        <v>0</v>
      </c>
      <c r="K22" s="341"/>
    </row>
    <row r="23" spans="2:15" s="33" customFormat="1" ht="12" customHeight="1">
      <c r="B23" s="54" t="s">
        <v>98</v>
      </c>
      <c r="C23" s="55" t="s">
        <v>139</v>
      </c>
      <c r="D23" s="52" t="s">
        <v>13</v>
      </c>
      <c r="E23" s="52" t="s">
        <v>18</v>
      </c>
      <c r="F23" s="60"/>
      <c r="G23" s="380">
        <v>399</v>
      </c>
      <c r="H23" s="476">
        <f t="shared" si="0"/>
        <v>279.29999999999995</v>
      </c>
      <c r="I23" s="400"/>
      <c r="J23" s="374">
        <f t="shared" si="1"/>
        <v>0</v>
      </c>
      <c r="K23" s="28"/>
    </row>
    <row r="24" spans="2:15" s="33" customFormat="1" ht="12" customHeight="1">
      <c r="B24" s="54" t="s">
        <v>99</v>
      </c>
      <c r="C24" s="51" t="s">
        <v>23</v>
      </c>
      <c r="D24" s="52"/>
      <c r="E24" s="52" t="s">
        <v>20</v>
      </c>
      <c r="F24" s="60"/>
      <c r="G24" s="380">
        <v>349</v>
      </c>
      <c r="H24" s="476">
        <f t="shared" si="0"/>
        <v>244.29999999999998</v>
      </c>
      <c r="I24" s="400"/>
      <c r="J24" s="374">
        <f t="shared" si="1"/>
        <v>0</v>
      </c>
      <c r="K24" s="34"/>
      <c r="L24" s="29"/>
      <c r="M24" s="30"/>
      <c r="N24" s="31"/>
      <c r="O24" s="32"/>
    </row>
    <row r="25" spans="2:15" s="33" customFormat="1" ht="12" customHeight="1">
      <c r="B25" s="57" t="s">
        <v>100</v>
      </c>
      <c r="C25" s="48" t="s">
        <v>24</v>
      </c>
      <c r="D25" s="64"/>
      <c r="E25" s="64"/>
      <c r="F25" s="60"/>
      <c r="G25" s="378"/>
      <c r="H25" s="476"/>
      <c r="I25" s="378"/>
      <c r="J25" s="374"/>
      <c r="K25" s="28"/>
      <c r="L25" s="35"/>
      <c r="M25" s="30"/>
      <c r="N25" s="31"/>
      <c r="O25" s="32"/>
    </row>
    <row r="26" spans="2:15" s="33" customFormat="1" ht="12" customHeight="1">
      <c r="B26" s="53" t="s">
        <v>102</v>
      </c>
      <c r="C26" s="55" t="s">
        <v>135</v>
      </c>
      <c r="D26" s="64" t="s">
        <v>1</v>
      </c>
      <c r="E26" s="62" t="s">
        <v>15</v>
      </c>
      <c r="F26" s="60"/>
      <c r="G26" s="380">
        <v>1199</v>
      </c>
      <c r="H26" s="476">
        <f t="shared" si="0"/>
        <v>839.3</v>
      </c>
      <c r="I26" s="400"/>
      <c r="J26" s="374">
        <f t="shared" si="1"/>
        <v>0</v>
      </c>
      <c r="K26" s="28"/>
      <c r="L26" s="29"/>
      <c r="M26" s="30"/>
      <c r="N26" s="31"/>
      <c r="O26" s="32"/>
    </row>
    <row r="27" spans="2:15" s="33" customFormat="1" ht="12" customHeight="1">
      <c r="B27" s="53" t="s">
        <v>103</v>
      </c>
      <c r="C27" s="55" t="s">
        <v>136</v>
      </c>
      <c r="D27" s="52" t="s">
        <v>12</v>
      </c>
      <c r="E27" s="62" t="s">
        <v>16</v>
      </c>
      <c r="F27" s="60"/>
      <c r="G27" s="380">
        <v>1199</v>
      </c>
      <c r="H27" s="476">
        <f t="shared" si="0"/>
        <v>839.3</v>
      </c>
      <c r="I27" s="400"/>
      <c r="J27" s="374">
        <f t="shared" si="1"/>
        <v>0</v>
      </c>
      <c r="K27" s="28"/>
      <c r="L27" s="29"/>
      <c r="M27" s="30"/>
      <c r="N27" s="31"/>
      <c r="O27" s="32"/>
    </row>
    <row r="28" spans="2:15" s="33" customFormat="1" ht="12" customHeight="1">
      <c r="B28" s="53" t="s">
        <v>101</v>
      </c>
      <c r="C28" s="55" t="s">
        <v>137</v>
      </c>
      <c r="D28" s="65" t="s">
        <v>11</v>
      </c>
      <c r="E28" s="56" t="s">
        <v>17</v>
      </c>
      <c r="F28" s="60"/>
      <c r="G28" s="380">
        <v>1199</v>
      </c>
      <c r="H28" s="476">
        <f t="shared" si="0"/>
        <v>839.3</v>
      </c>
      <c r="I28" s="400"/>
      <c r="J28" s="374">
        <f t="shared" si="1"/>
        <v>0</v>
      </c>
      <c r="K28" s="28"/>
      <c r="L28" s="29"/>
      <c r="M28" s="30"/>
      <c r="N28" s="31"/>
      <c r="O28" s="32"/>
    </row>
    <row r="29" spans="2:15" s="33" customFormat="1" ht="12" customHeight="1">
      <c r="B29" s="53" t="s">
        <v>104</v>
      </c>
      <c r="C29" s="55" t="s">
        <v>138</v>
      </c>
      <c r="D29" s="62" t="s">
        <v>57</v>
      </c>
      <c r="E29" s="62" t="s">
        <v>19</v>
      </c>
      <c r="F29" s="60"/>
      <c r="G29" s="380">
        <v>1199</v>
      </c>
      <c r="H29" s="476">
        <f t="shared" si="0"/>
        <v>839.3</v>
      </c>
      <c r="I29" s="400"/>
      <c r="J29" s="374">
        <f t="shared" si="1"/>
        <v>0</v>
      </c>
      <c r="K29" s="28"/>
      <c r="L29" s="29"/>
      <c r="M29" s="30"/>
      <c r="N29" s="31"/>
      <c r="O29" s="32"/>
    </row>
    <row r="30" spans="2:15" s="33" customFormat="1" ht="12" customHeight="1">
      <c r="B30" s="53" t="s">
        <v>105</v>
      </c>
      <c r="C30" s="55" t="s">
        <v>139</v>
      </c>
      <c r="D30" s="52" t="s">
        <v>13</v>
      </c>
      <c r="E30" s="52" t="s">
        <v>18</v>
      </c>
      <c r="F30" s="60"/>
      <c r="G30" s="380">
        <v>1299</v>
      </c>
      <c r="H30" s="476">
        <f t="shared" si="0"/>
        <v>909.3</v>
      </c>
      <c r="I30" s="400"/>
      <c r="J30" s="374">
        <f t="shared" si="1"/>
        <v>0</v>
      </c>
      <c r="K30" s="28"/>
      <c r="L30" s="29"/>
      <c r="M30" s="30"/>
      <c r="N30" s="31"/>
      <c r="O30" s="32"/>
    </row>
    <row r="31" spans="2:15" s="33" customFormat="1" ht="12" customHeight="1">
      <c r="B31" s="57" t="s">
        <v>106</v>
      </c>
      <c r="C31" s="48" t="s">
        <v>25</v>
      </c>
      <c r="D31" s="49"/>
      <c r="E31" s="49"/>
      <c r="F31" s="61"/>
      <c r="G31" s="374"/>
      <c r="H31" s="476"/>
      <c r="I31" s="374"/>
      <c r="J31" s="374"/>
      <c r="K31" s="34"/>
    </row>
    <row r="32" spans="2:15" s="33" customFormat="1" ht="12" customHeight="1">
      <c r="B32" s="53" t="s">
        <v>107</v>
      </c>
      <c r="C32" s="51" t="s">
        <v>140</v>
      </c>
      <c r="D32" s="49" t="s">
        <v>1</v>
      </c>
      <c r="E32" s="62" t="s">
        <v>15</v>
      </c>
      <c r="F32" s="61"/>
      <c r="G32" s="380">
        <v>249</v>
      </c>
      <c r="H32" s="476">
        <f t="shared" si="0"/>
        <v>174.29999999999998</v>
      </c>
      <c r="I32" s="400"/>
      <c r="J32" s="374">
        <f t="shared" si="1"/>
        <v>0</v>
      </c>
      <c r="K32" s="34"/>
    </row>
    <row r="33" spans="2:11" s="33" customFormat="1" ht="12" customHeight="1">
      <c r="B33" s="53" t="s">
        <v>108</v>
      </c>
      <c r="C33" s="51" t="s">
        <v>141</v>
      </c>
      <c r="D33" s="52" t="s">
        <v>12</v>
      </c>
      <c r="E33" s="62" t="s">
        <v>16</v>
      </c>
      <c r="F33" s="61"/>
      <c r="G33" s="380">
        <v>249</v>
      </c>
      <c r="H33" s="476">
        <f t="shared" si="0"/>
        <v>174.29999999999998</v>
      </c>
      <c r="I33" s="400"/>
      <c r="J33" s="374">
        <f t="shared" si="1"/>
        <v>0</v>
      </c>
      <c r="K33" s="34"/>
    </row>
    <row r="34" spans="2:11" s="33" customFormat="1" ht="12" customHeight="1">
      <c r="B34" s="53" t="s">
        <v>109</v>
      </c>
      <c r="C34" s="51" t="s">
        <v>142</v>
      </c>
      <c r="D34" s="49" t="s">
        <v>5</v>
      </c>
      <c r="E34" s="56" t="s">
        <v>17</v>
      </c>
      <c r="F34" s="61"/>
      <c r="G34" s="380">
        <v>249</v>
      </c>
      <c r="H34" s="476">
        <f t="shared" si="0"/>
        <v>174.29999999999998</v>
      </c>
      <c r="I34" s="400"/>
      <c r="J34" s="374">
        <f t="shared" si="1"/>
        <v>0</v>
      </c>
      <c r="K34" s="34"/>
    </row>
    <row r="35" spans="2:11" s="33" customFormat="1" ht="12" customHeight="1">
      <c r="B35" s="53" t="s">
        <v>110</v>
      </c>
      <c r="C35" s="51" t="s">
        <v>143</v>
      </c>
      <c r="D35" s="62" t="s">
        <v>57</v>
      </c>
      <c r="E35" s="62" t="s">
        <v>19</v>
      </c>
      <c r="F35" s="61"/>
      <c r="G35" s="380">
        <v>249</v>
      </c>
      <c r="H35" s="476">
        <f t="shared" si="0"/>
        <v>174.29999999999998</v>
      </c>
      <c r="I35" s="400"/>
      <c r="J35" s="374">
        <f t="shared" si="1"/>
        <v>0</v>
      </c>
      <c r="K35" s="34"/>
    </row>
    <row r="36" spans="2:11" s="33" customFormat="1" ht="12" customHeight="1">
      <c r="B36" s="53" t="s">
        <v>111</v>
      </c>
      <c r="C36" s="51" t="s">
        <v>145</v>
      </c>
      <c r="D36" s="52" t="s">
        <v>13</v>
      </c>
      <c r="E36" s="52" t="s">
        <v>18</v>
      </c>
      <c r="F36" s="61"/>
      <c r="G36" s="380">
        <v>249</v>
      </c>
      <c r="H36" s="476">
        <f t="shared" si="0"/>
        <v>174.29999999999998</v>
      </c>
      <c r="I36" s="400"/>
      <c r="J36" s="374">
        <f t="shared" si="1"/>
        <v>0</v>
      </c>
      <c r="K36" s="34"/>
    </row>
    <row r="37" spans="2:11" s="33" customFormat="1" ht="12" customHeight="1">
      <c r="B37" s="53" t="s">
        <v>112</v>
      </c>
      <c r="C37" s="51" t="s">
        <v>144</v>
      </c>
      <c r="D37" s="49" t="s">
        <v>0</v>
      </c>
      <c r="E37" s="49" t="s">
        <v>26</v>
      </c>
      <c r="F37" s="61"/>
      <c r="G37" s="380">
        <v>249</v>
      </c>
      <c r="H37" s="476">
        <f t="shared" si="0"/>
        <v>174.29999999999998</v>
      </c>
      <c r="I37" s="400"/>
      <c r="J37" s="374">
        <f t="shared" si="1"/>
        <v>0</v>
      </c>
      <c r="K37" s="34"/>
    </row>
    <row r="38" spans="2:11" s="33" customFormat="1" ht="12" customHeight="1">
      <c r="B38" s="66" t="s">
        <v>113</v>
      </c>
      <c r="C38" s="48" t="s">
        <v>27</v>
      </c>
      <c r="D38" s="49"/>
      <c r="E38" s="49"/>
      <c r="F38" s="61"/>
      <c r="G38" s="374"/>
      <c r="H38" s="476"/>
      <c r="I38" s="374"/>
      <c r="J38" s="374"/>
      <c r="K38" s="34"/>
    </row>
    <row r="39" spans="2:11" s="33" customFormat="1" ht="12" customHeight="1">
      <c r="B39" s="53" t="s">
        <v>115</v>
      </c>
      <c r="C39" s="51" t="s">
        <v>146</v>
      </c>
      <c r="D39" s="49" t="s">
        <v>1</v>
      </c>
      <c r="E39" s="62" t="s">
        <v>15</v>
      </c>
      <c r="F39" s="61"/>
      <c r="G39" s="380">
        <v>499</v>
      </c>
      <c r="H39" s="476">
        <f t="shared" si="0"/>
        <v>349.29999999999995</v>
      </c>
      <c r="I39" s="400"/>
      <c r="J39" s="374">
        <f t="shared" si="1"/>
        <v>0</v>
      </c>
      <c r="K39" s="34"/>
    </row>
    <row r="40" spans="2:11" s="33" customFormat="1" ht="12" customHeight="1">
      <c r="B40" s="53" t="s">
        <v>116</v>
      </c>
      <c r="C40" s="51" t="s">
        <v>141</v>
      </c>
      <c r="D40" s="52" t="s">
        <v>12</v>
      </c>
      <c r="E40" s="62" t="s">
        <v>16</v>
      </c>
      <c r="F40" s="61"/>
      <c r="G40" s="380">
        <v>499</v>
      </c>
      <c r="H40" s="476">
        <f t="shared" si="0"/>
        <v>349.29999999999995</v>
      </c>
      <c r="I40" s="400"/>
      <c r="J40" s="374">
        <f t="shared" si="1"/>
        <v>0</v>
      </c>
      <c r="K40" s="34"/>
    </row>
    <row r="41" spans="2:11" s="33" customFormat="1" ht="12" customHeight="1">
      <c r="B41" s="53" t="s">
        <v>114</v>
      </c>
      <c r="C41" s="51" t="s">
        <v>142</v>
      </c>
      <c r="D41" s="49" t="s">
        <v>5</v>
      </c>
      <c r="E41" s="56" t="s">
        <v>17</v>
      </c>
      <c r="F41" s="61"/>
      <c r="G41" s="380">
        <v>499</v>
      </c>
      <c r="H41" s="476">
        <f t="shared" si="0"/>
        <v>349.29999999999995</v>
      </c>
      <c r="I41" s="400"/>
      <c r="J41" s="374">
        <f t="shared" si="1"/>
        <v>0</v>
      </c>
      <c r="K41" s="34"/>
    </row>
    <row r="42" spans="2:11" s="33" customFormat="1" ht="12" customHeight="1">
      <c r="B42" s="53" t="s">
        <v>117</v>
      </c>
      <c r="C42" s="51" t="s">
        <v>143</v>
      </c>
      <c r="D42" s="62" t="s">
        <v>57</v>
      </c>
      <c r="E42" s="62" t="s">
        <v>19</v>
      </c>
      <c r="F42" s="61"/>
      <c r="G42" s="380">
        <v>499</v>
      </c>
      <c r="H42" s="476">
        <f t="shared" si="0"/>
        <v>349.29999999999995</v>
      </c>
      <c r="I42" s="400"/>
      <c r="J42" s="374">
        <f t="shared" si="1"/>
        <v>0</v>
      </c>
      <c r="K42" s="34"/>
    </row>
    <row r="43" spans="2:11" s="33" customFormat="1" ht="12" customHeight="1">
      <c r="B43" s="53" t="s">
        <v>118</v>
      </c>
      <c r="C43" s="51" t="s">
        <v>147</v>
      </c>
      <c r="D43" s="52" t="s">
        <v>13</v>
      </c>
      <c r="E43" s="52" t="s">
        <v>18</v>
      </c>
      <c r="F43" s="61"/>
      <c r="G43" s="380">
        <v>549</v>
      </c>
      <c r="H43" s="476">
        <f t="shared" si="0"/>
        <v>384.29999999999995</v>
      </c>
      <c r="I43" s="400"/>
      <c r="J43" s="374">
        <f t="shared" si="1"/>
        <v>0</v>
      </c>
      <c r="K43" s="34"/>
    </row>
    <row r="44" spans="2:11" s="33" customFormat="1" ht="12" customHeight="1">
      <c r="B44" s="53" t="s">
        <v>119</v>
      </c>
      <c r="C44" s="51" t="s">
        <v>144</v>
      </c>
      <c r="D44" s="49" t="s">
        <v>0</v>
      </c>
      <c r="E44" s="49" t="s">
        <v>26</v>
      </c>
      <c r="F44" s="61"/>
      <c r="G44" s="380">
        <v>499</v>
      </c>
      <c r="H44" s="476">
        <f t="shared" si="0"/>
        <v>349.29999999999995</v>
      </c>
      <c r="I44" s="400"/>
      <c r="J44" s="374">
        <f t="shared" si="1"/>
        <v>0</v>
      </c>
      <c r="K44" s="34"/>
    </row>
    <row r="45" spans="2:11" s="33" customFormat="1" ht="12" customHeight="1">
      <c r="B45" s="90" t="s">
        <v>120</v>
      </c>
      <c r="C45" s="102" t="s">
        <v>56</v>
      </c>
      <c r="D45" s="96"/>
      <c r="E45" s="96"/>
      <c r="F45" s="103"/>
      <c r="G45" s="374"/>
      <c r="H45" s="476"/>
      <c r="I45" s="374"/>
      <c r="J45" s="374"/>
      <c r="K45" s="28"/>
    </row>
    <row r="46" spans="2:11" s="33" customFormat="1" ht="12" customHeight="1">
      <c r="B46" s="54" t="s">
        <v>121</v>
      </c>
      <c r="C46" s="55" t="s">
        <v>140</v>
      </c>
      <c r="D46" s="96" t="s">
        <v>1</v>
      </c>
      <c r="E46" s="62" t="s">
        <v>15</v>
      </c>
      <c r="F46" s="103"/>
      <c r="G46" s="380">
        <v>999</v>
      </c>
      <c r="H46" s="476">
        <f t="shared" si="0"/>
        <v>699.3</v>
      </c>
      <c r="I46" s="400"/>
      <c r="J46" s="374">
        <f t="shared" si="1"/>
        <v>0</v>
      </c>
      <c r="K46" s="28"/>
    </row>
    <row r="47" spans="2:11" s="33" customFormat="1" ht="12" customHeight="1">
      <c r="B47" s="54" t="s">
        <v>122</v>
      </c>
      <c r="C47" s="55" t="s">
        <v>148</v>
      </c>
      <c r="D47" s="94" t="s">
        <v>12</v>
      </c>
      <c r="E47" s="62" t="s">
        <v>16</v>
      </c>
      <c r="F47" s="103"/>
      <c r="G47" s="380">
        <v>999</v>
      </c>
      <c r="H47" s="476">
        <f t="shared" si="0"/>
        <v>699.3</v>
      </c>
      <c r="I47" s="400"/>
      <c r="J47" s="374">
        <f t="shared" si="1"/>
        <v>0</v>
      </c>
      <c r="K47" s="28"/>
    </row>
    <row r="48" spans="2:11" s="33" customFormat="1" ht="12" customHeight="1">
      <c r="B48" s="54" t="s">
        <v>123</v>
      </c>
      <c r="C48" s="55" t="s">
        <v>142</v>
      </c>
      <c r="D48" s="96" t="s">
        <v>5</v>
      </c>
      <c r="E48" s="56" t="s">
        <v>17</v>
      </c>
      <c r="F48" s="103"/>
      <c r="G48" s="380">
        <v>999</v>
      </c>
      <c r="H48" s="476">
        <f t="shared" si="0"/>
        <v>699.3</v>
      </c>
      <c r="I48" s="400"/>
      <c r="J48" s="374">
        <f t="shared" si="1"/>
        <v>0</v>
      </c>
      <c r="K48" s="28"/>
    </row>
    <row r="49" spans="2:11" s="33" customFormat="1" ht="12" customHeight="1">
      <c r="B49" s="54" t="s">
        <v>124</v>
      </c>
      <c r="C49" s="55" t="s">
        <v>143</v>
      </c>
      <c r="D49" s="62" t="s">
        <v>57</v>
      </c>
      <c r="E49" s="62" t="s">
        <v>19</v>
      </c>
      <c r="F49" s="103"/>
      <c r="G49" s="380">
        <v>999</v>
      </c>
      <c r="H49" s="476">
        <f t="shared" si="0"/>
        <v>699.3</v>
      </c>
      <c r="I49" s="400"/>
      <c r="J49" s="374">
        <f t="shared" si="1"/>
        <v>0</v>
      </c>
      <c r="K49" s="28"/>
    </row>
    <row r="50" spans="2:11" s="33" customFormat="1" ht="12" customHeight="1">
      <c r="B50" s="54" t="s">
        <v>125</v>
      </c>
      <c r="C50" s="55" t="s">
        <v>145</v>
      </c>
      <c r="D50" s="94" t="s">
        <v>13</v>
      </c>
      <c r="E50" s="94" t="s">
        <v>18</v>
      </c>
      <c r="F50" s="103"/>
      <c r="G50" s="380">
        <v>1099</v>
      </c>
      <c r="H50" s="476">
        <f t="shared" si="0"/>
        <v>769.3</v>
      </c>
      <c r="I50" s="400"/>
      <c r="J50" s="374">
        <f t="shared" si="1"/>
        <v>0</v>
      </c>
      <c r="K50" s="28"/>
    </row>
    <row r="51" spans="2:11" s="33" customFormat="1" ht="12" customHeight="1">
      <c r="B51" s="54" t="s">
        <v>126</v>
      </c>
      <c r="C51" s="55" t="s">
        <v>144</v>
      </c>
      <c r="D51" s="96" t="s">
        <v>0</v>
      </c>
      <c r="E51" s="96" t="s">
        <v>26</v>
      </c>
      <c r="F51" s="103"/>
      <c r="G51" s="380">
        <v>999</v>
      </c>
      <c r="H51" s="476">
        <f t="shared" si="0"/>
        <v>699.3</v>
      </c>
      <c r="I51" s="400"/>
      <c r="J51" s="374">
        <f t="shared" si="1"/>
        <v>0</v>
      </c>
      <c r="K51" s="28"/>
    </row>
    <row r="52" spans="2:11" s="125" customFormat="1" ht="12" hidden="1" customHeight="1">
      <c r="B52" s="126" t="s">
        <v>368</v>
      </c>
      <c r="C52" s="152" t="s">
        <v>340</v>
      </c>
      <c r="E52" s="94" t="s">
        <v>18</v>
      </c>
      <c r="F52" s="132"/>
      <c r="G52" s="382">
        <v>62.9</v>
      </c>
      <c r="H52" s="476">
        <f t="shared" si="0"/>
        <v>44.029999999999994</v>
      </c>
      <c r="I52" s="403"/>
      <c r="J52" s="374">
        <f t="shared" si="1"/>
        <v>0</v>
      </c>
    </row>
    <row r="53" spans="2:11" s="125" customFormat="1" ht="12" customHeight="1">
      <c r="B53" s="114" t="s">
        <v>318</v>
      </c>
      <c r="C53" s="115" t="s">
        <v>1019</v>
      </c>
      <c r="D53" s="187"/>
      <c r="E53" s="273"/>
      <c r="F53" s="132"/>
      <c r="G53" s="382"/>
      <c r="H53" s="476"/>
      <c r="I53" s="382"/>
      <c r="J53" s="374"/>
    </row>
    <row r="54" spans="2:11" s="125" customFormat="1" ht="12" customHeight="1">
      <c r="B54" s="293" t="s">
        <v>1062</v>
      </c>
      <c r="C54" s="275" t="s">
        <v>1018</v>
      </c>
      <c r="D54" s="274" t="s">
        <v>1095</v>
      </c>
      <c r="E54" s="273" t="s">
        <v>15</v>
      </c>
      <c r="F54" s="168"/>
      <c r="G54" s="384">
        <v>149</v>
      </c>
      <c r="H54" s="476">
        <f t="shared" si="0"/>
        <v>104.3</v>
      </c>
      <c r="I54" s="404"/>
      <c r="J54" s="374">
        <f t="shared" si="1"/>
        <v>0</v>
      </c>
    </row>
    <row r="55" spans="2:11" s="125" customFormat="1" ht="12" customHeight="1">
      <c r="B55" s="293" t="s">
        <v>1063</v>
      </c>
      <c r="C55" s="275" t="s">
        <v>1020</v>
      </c>
      <c r="D55" s="274" t="s">
        <v>436</v>
      </c>
      <c r="E55" s="276" t="s">
        <v>17</v>
      </c>
      <c r="F55" s="168"/>
      <c r="G55" s="384">
        <v>149</v>
      </c>
      <c r="H55" s="476">
        <f t="shared" si="0"/>
        <v>104.3</v>
      </c>
      <c r="I55" s="404"/>
      <c r="J55" s="374">
        <f t="shared" si="1"/>
        <v>0</v>
      </c>
    </row>
    <row r="56" spans="2:11" s="125" customFormat="1" ht="12" customHeight="1">
      <c r="B56" s="114" t="s">
        <v>342</v>
      </c>
      <c r="C56" s="115" t="s">
        <v>1021</v>
      </c>
      <c r="D56" s="187"/>
      <c r="E56" s="273"/>
      <c r="F56" s="132"/>
      <c r="G56" s="384"/>
      <c r="H56" s="476">
        <f t="shared" si="0"/>
        <v>0</v>
      </c>
      <c r="I56" s="384"/>
      <c r="J56" s="374">
        <f t="shared" si="1"/>
        <v>0</v>
      </c>
    </row>
    <row r="57" spans="2:11" s="125" customFormat="1" ht="12" customHeight="1">
      <c r="B57" s="293" t="s">
        <v>1064</v>
      </c>
      <c r="C57" s="275" t="s">
        <v>1018</v>
      </c>
      <c r="D57" s="274" t="s">
        <v>1095</v>
      </c>
      <c r="E57" s="273" t="s">
        <v>15</v>
      </c>
      <c r="F57" s="168"/>
      <c r="G57" s="384">
        <v>299</v>
      </c>
      <c r="H57" s="476">
        <f t="shared" si="0"/>
        <v>209.29999999999998</v>
      </c>
      <c r="I57" s="404"/>
      <c r="J57" s="374">
        <f t="shared" si="1"/>
        <v>0</v>
      </c>
    </row>
    <row r="58" spans="2:11" s="125" customFormat="1" ht="12" customHeight="1">
      <c r="B58" s="293" t="s">
        <v>1065</v>
      </c>
      <c r="C58" s="275" t="s">
        <v>1020</v>
      </c>
      <c r="D58" s="274" t="s">
        <v>436</v>
      </c>
      <c r="E58" s="276" t="s">
        <v>17</v>
      </c>
      <c r="F58" s="168"/>
      <c r="G58" s="384">
        <v>299</v>
      </c>
      <c r="H58" s="476">
        <f t="shared" si="0"/>
        <v>209.29999999999998</v>
      </c>
      <c r="I58" s="404"/>
      <c r="J58" s="374">
        <f t="shared" si="1"/>
        <v>0</v>
      </c>
    </row>
    <row r="59" spans="2:11" s="125" customFormat="1" ht="12" customHeight="1">
      <c r="B59" s="114" t="s">
        <v>385</v>
      </c>
      <c r="C59" s="115" t="s">
        <v>386</v>
      </c>
      <c r="E59" s="168"/>
      <c r="F59" s="169"/>
      <c r="G59" s="381"/>
      <c r="H59" s="476">
        <f t="shared" si="0"/>
        <v>0</v>
      </c>
      <c r="I59" s="381"/>
      <c r="J59" s="374">
        <f t="shared" si="1"/>
        <v>0</v>
      </c>
    </row>
    <row r="60" spans="2:11" s="125" customFormat="1" ht="12" customHeight="1">
      <c r="B60" s="126" t="s">
        <v>387</v>
      </c>
      <c r="C60" s="134" t="s">
        <v>1184</v>
      </c>
      <c r="D60" s="116" t="s">
        <v>1</v>
      </c>
      <c r="E60" s="62" t="s">
        <v>15</v>
      </c>
      <c r="F60" s="172"/>
      <c r="G60" s="381">
        <v>549</v>
      </c>
      <c r="H60" s="476">
        <f t="shared" si="0"/>
        <v>384.29999999999995</v>
      </c>
      <c r="I60" s="403"/>
      <c r="J60" s="374">
        <f t="shared" si="1"/>
        <v>0</v>
      </c>
    </row>
    <row r="61" spans="2:11" s="125" customFormat="1" ht="12.75" customHeight="1">
      <c r="B61" s="126" t="s">
        <v>390</v>
      </c>
      <c r="C61" s="134" t="s">
        <v>1185</v>
      </c>
      <c r="D61" s="116" t="s">
        <v>392</v>
      </c>
      <c r="E61" s="62" t="s">
        <v>16</v>
      </c>
      <c r="F61" s="172"/>
      <c r="G61" s="381">
        <v>549</v>
      </c>
      <c r="H61" s="476">
        <f t="shared" si="0"/>
        <v>384.29999999999995</v>
      </c>
      <c r="I61" s="403"/>
      <c r="J61" s="374">
        <f t="shared" si="1"/>
        <v>0</v>
      </c>
    </row>
    <row r="62" spans="2:11" s="125" customFormat="1" ht="12" customHeight="1">
      <c r="B62" s="126" t="s">
        <v>394</v>
      </c>
      <c r="C62" s="134" t="s">
        <v>1186</v>
      </c>
      <c r="D62" s="116" t="s">
        <v>396</v>
      </c>
      <c r="E62" s="56" t="s">
        <v>17</v>
      </c>
      <c r="F62" s="172"/>
      <c r="G62" s="381">
        <v>549</v>
      </c>
      <c r="H62" s="476">
        <f t="shared" si="0"/>
        <v>384.29999999999995</v>
      </c>
      <c r="I62" s="403"/>
      <c r="J62" s="374">
        <f t="shared" si="1"/>
        <v>0</v>
      </c>
    </row>
    <row r="63" spans="2:11" s="125" customFormat="1" ht="12" customHeight="1">
      <c r="B63" s="126" t="s">
        <v>398</v>
      </c>
      <c r="C63" s="134" t="s">
        <v>1187</v>
      </c>
      <c r="D63" s="116" t="s">
        <v>400</v>
      </c>
      <c r="E63" s="62" t="s">
        <v>19</v>
      </c>
      <c r="F63" s="172"/>
      <c r="G63" s="381">
        <v>549</v>
      </c>
      <c r="H63" s="476">
        <f t="shared" si="0"/>
        <v>384.29999999999995</v>
      </c>
      <c r="I63" s="403"/>
      <c r="J63" s="374">
        <f t="shared" si="1"/>
        <v>0</v>
      </c>
    </row>
    <row r="64" spans="2:11" s="125" customFormat="1" ht="12" customHeight="1">
      <c r="B64" s="126" t="s">
        <v>402</v>
      </c>
      <c r="C64" s="134" t="s">
        <v>1188</v>
      </c>
      <c r="D64" s="116" t="s">
        <v>404</v>
      </c>
      <c r="E64" s="323" t="s">
        <v>26</v>
      </c>
      <c r="F64" s="172"/>
      <c r="G64" s="381">
        <v>549</v>
      </c>
      <c r="H64" s="476">
        <f t="shared" si="0"/>
        <v>384.29999999999995</v>
      </c>
      <c r="I64" s="403"/>
      <c r="J64" s="374">
        <f t="shared" si="1"/>
        <v>0</v>
      </c>
    </row>
    <row r="65" spans="2:15" s="125" customFormat="1" ht="12" customHeight="1">
      <c r="B65" s="126" t="s">
        <v>406</v>
      </c>
      <c r="C65" s="134" t="s">
        <v>1190</v>
      </c>
      <c r="D65" s="168"/>
      <c r="E65" s="94" t="s">
        <v>18</v>
      </c>
      <c r="F65" s="172"/>
      <c r="G65" s="381">
        <v>549</v>
      </c>
      <c r="H65" s="476">
        <f t="shared" si="0"/>
        <v>384.29999999999995</v>
      </c>
      <c r="I65" s="403"/>
      <c r="J65" s="374">
        <f t="shared" si="1"/>
        <v>0</v>
      </c>
    </row>
    <row r="66" spans="2:15" s="125" customFormat="1" ht="12" customHeight="1">
      <c r="B66" s="126" t="s">
        <v>409</v>
      </c>
      <c r="C66" s="174" t="s">
        <v>1189</v>
      </c>
      <c r="D66" s="414"/>
      <c r="E66" s="168"/>
      <c r="F66" s="172"/>
      <c r="G66" s="381">
        <v>549</v>
      </c>
      <c r="H66" s="476">
        <f t="shared" si="0"/>
        <v>384.29999999999995</v>
      </c>
      <c r="I66" s="403"/>
      <c r="J66" s="374">
        <f t="shared" si="1"/>
        <v>0</v>
      </c>
    </row>
    <row r="67" spans="2:15" s="33" customFormat="1" ht="14.25" customHeight="1">
      <c r="B67" s="316" t="s">
        <v>7</v>
      </c>
      <c r="C67" s="71" t="s">
        <v>1014</v>
      </c>
      <c r="D67" s="415"/>
      <c r="E67" s="89" t="s">
        <v>14</v>
      </c>
      <c r="F67" s="46"/>
      <c r="G67" s="46" t="s">
        <v>1192</v>
      </c>
      <c r="H67" s="476"/>
      <c r="I67" s="416"/>
      <c r="J67" s="374"/>
      <c r="K67" s="34"/>
    </row>
    <row r="68" spans="2:15" s="33" customFormat="1" ht="12" customHeight="1">
      <c r="B68" s="57" t="s">
        <v>58</v>
      </c>
      <c r="C68" s="68" t="s">
        <v>43</v>
      </c>
      <c r="D68" s="53"/>
      <c r="E68" s="53"/>
      <c r="F68" s="60"/>
      <c r="G68" s="376"/>
      <c r="H68" s="476"/>
      <c r="I68" s="402"/>
      <c r="J68" s="374"/>
      <c r="K68" s="28"/>
      <c r="L68" s="29"/>
      <c r="M68" s="30"/>
      <c r="N68" s="31"/>
      <c r="O68" s="32"/>
    </row>
    <row r="69" spans="2:15" s="33" customFormat="1" ht="12" customHeight="1">
      <c r="B69" s="54" t="s">
        <v>62</v>
      </c>
      <c r="C69" s="55" t="s">
        <v>28</v>
      </c>
      <c r="D69" s="54" t="s">
        <v>1</v>
      </c>
      <c r="E69" s="53" t="s">
        <v>15</v>
      </c>
      <c r="F69" s="63"/>
      <c r="G69" s="377">
        <v>999</v>
      </c>
      <c r="H69" s="476">
        <f t="shared" si="0"/>
        <v>699.3</v>
      </c>
      <c r="I69" s="402"/>
      <c r="J69" s="374">
        <f t="shared" si="1"/>
        <v>0</v>
      </c>
      <c r="M69" s="30"/>
      <c r="N69" s="31"/>
      <c r="O69" s="32"/>
    </row>
    <row r="70" spans="2:15" s="33" customFormat="1" ht="12" customHeight="1">
      <c r="B70" s="54" t="s">
        <v>61</v>
      </c>
      <c r="C70" s="55" t="s">
        <v>29</v>
      </c>
      <c r="D70" s="54" t="s">
        <v>12</v>
      </c>
      <c r="E70" s="52" t="s">
        <v>16</v>
      </c>
      <c r="F70" s="63"/>
      <c r="G70" s="377">
        <v>999</v>
      </c>
      <c r="H70" s="476">
        <f t="shared" si="0"/>
        <v>699.3</v>
      </c>
      <c r="I70" s="402"/>
      <c r="J70" s="374">
        <f t="shared" si="1"/>
        <v>0</v>
      </c>
      <c r="M70" s="30"/>
      <c r="N70" s="31"/>
      <c r="O70" s="32"/>
    </row>
    <row r="71" spans="2:15" s="33" customFormat="1" ht="12" customHeight="1">
      <c r="B71" s="54" t="s">
        <v>59</v>
      </c>
      <c r="C71" s="55" t="s">
        <v>30</v>
      </c>
      <c r="D71" s="54" t="s">
        <v>2</v>
      </c>
      <c r="E71" s="52" t="s">
        <v>17</v>
      </c>
      <c r="F71" s="63"/>
      <c r="G71" s="377">
        <v>999</v>
      </c>
      <c r="H71" s="476">
        <f t="shared" si="0"/>
        <v>699.3</v>
      </c>
      <c r="I71" s="402"/>
      <c r="J71" s="374">
        <f t="shared" si="1"/>
        <v>0</v>
      </c>
      <c r="M71" s="30"/>
      <c r="N71" s="31"/>
      <c r="O71" s="32"/>
    </row>
    <row r="72" spans="2:15" s="33" customFormat="1" ht="12" customHeight="1">
      <c r="B72" s="54" t="s">
        <v>60</v>
      </c>
      <c r="C72" s="55" t="s">
        <v>31</v>
      </c>
      <c r="D72" s="54" t="s">
        <v>13</v>
      </c>
      <c r="E72" s="52" t="s">
        <v>18</v>
      </c>
      <c r="F72" s="63"/>
      <c r="G72" s="377">
        <v>1099</v>
      </c>
      <c r="H72" s="476">
        <f t="shared" si="0"/>
        <v>769.3</v>
      </c>
      <c r="I72" s="402"/>
      <c r="J72" s="374">
        <f t="shared" si="1"/>
        <v>0</v>
      </c>
      <c r="M72" s="30"/>
      <c r="N72" s="31"/>
      <c r="O72" s="32"/>
    </row>
    <row r="73" spans="2:15" s="33" customFormat="1" ht="12" customHeight="1">
      <c r="B73" s="90" t="s">
        <v>65</v>
      </c>
      <c r="C73" s="93" t="s">
        <v>44</v>
      </c>
      <c r="D73" s="54"/>
      <c r="E73" s="94"/>
      <c r="F73" s="63"/>
      <c r="G73" s="377"/>
      <c r="H73" s="476"/>
      <c r="I73" s="378"/>
      <c r="J73" s="374"/>
      <c r="M73" s="30"/>
      <c r="N73" s="31"/>
      <c r="O73" s="32"/>
    </row>
    <row r="74" spans="2:15" s="27" customFormat="1" ht="12" customHeight="1">
      <c r="B74" s="54" t="s">
        <v>67</v>
      </c>
      <c r="C74" s="69" t="s">
        <v>32</v>
      </c>
      <c r="D74" s="54" t="s">
        <v>1</v>
      </c>
      <c r="E74" s="54" t="s">
        <v>15</v>
      </c>
      <c r="F74" s="63"/>
      <c r="G74" s="385">
        <v>699</v>
      </c>
      <c r="H74" s="476">
        <f t="shared" ref="H74:H136" si="2">SUM(G74*0.7)</f>
        <v>489.29999999999995</v>
      </c>
      <c r="I74" s="402"/>
      <c r="J74" s="374">
        <f t="shared" ref="J74:J136" si="3">SUM(H74*I74)</f>
        <v>0</v>
      </c>
      <c r="M74" s="36"/>
      <c r="N74" s="37"/>
      <c r="O74" s="26"/>
    </row>
    <row r="75" spans="2:15" s="33" customFormat="1" ht="12" customHeight="1">
      <c r="B75" s="54" t="s">
        <v>66</v>
      </c>
      <c r="C75" s="69" t="s">
        <v>33</v>
      </c>
      <c r="D75" s="54" t="s">
        <v>12</v>
      </c>
      <c r="E75" s="94" t="s">
        <v>16</v>
      </c>
      <c r="F75" s="63"/>
      <c r="G75" s="385">
        <v>699</v>
      </c>
      <c r="H75" s="476">
        <f t="shared" si="2"/>
        <v>489.29999999999995</v>
      </c>
      <c r="I75" s="402"/>
      <c r="J75" s="374">
        <f t="shared" si="3"/>
        <v>0</v>
      </c>
      <c r="M75" s="30"/>
      <c r="N75" s="31"/>
      <c r="O75" s="32"/>
    </row>
    <row r="76" spans="2:15" s="27" customFormat="1" ht="12" customHeight="1">
      <c r="B76" s="54" t="s">
        <v>63</v>
      </c>
      <c r="C76" s="69" t="s">
        <v>34</v>
      </c>
      <c r="D76" s="54" t="s">
        <v>2</v>
      </c>
      <c r="E76" s="94" t="s">
        <v>17</v>
      </c>
      <c r="F76" s="63"/>
      <c r="G76" s="385">
        <v>699</v>
      </c>
      <c r="H76" s="476">
        <f t="shared" si="2"/>
        <v>489.29999999999995</v>
      </c>
      <c r="I76" s="402"/>
      <c r="J76" s="374">
        <f t="shared" si="3"/>
        <v>0</v>
      </c>
      <c r="M76" s="36"/>
      <c r="N76" s="37"/>
      <c r="O76" s="26"/>
    </row>
    <row r="77" spans="2:15" s="33" customFormat="1" ht="12" customHeight="1">
      <c r="B77" s="54" t="s">
        <v>64</v>
      </c>
      <c r="C77" s="69" t="s">
        <v>35</v>
      </c>
      <c r="D77" s="54" t="s">
        <v>13</v>
      </c>
      <c r="E77" s="94" t="s">
        <v>18</v>
      </c>
      <c r="F77" s="63"/>
      <c r="G77" s="385">
        <v>749</v>
      </c>
      <c r="H77" s="476">
        <f t="shared" si="2"/>
        <v>524.29999999999995</v>
      </c>
      <c r="I77" s="402"/>
      <c r="J77" s="374">
        <f t="shared" si="3"/>
        <v>0</v>
      </c>
      <c r="M77" s="30"/>
      <c r="N77" s="31"/>
      <c r="O77" s="32"/>
    </row>
    <row r="78" spans="2:15" s="33" customFormat="1" ht="12" customHeight="1">
      <c r="B78" s="90" t="s">
        <v>69</v>
      </c>
      <c r="C78" s="68" t="s">
        <v>45</v>
      </c>
      <c r="D78" s="54"/>
      <c r="E78" s="52"/>
      <c r="F78" s="63"/>
      <c r="G78" s="377"/>
      <c r="H78" s="476"/>
      <c r="I78" s="378"/>
      <c r="J78" s="374"/>
      <c r="M78" s="30"/>
      <c r="N78" s="31"/>
      <c r="O78" s="32"/>
    </row>
    <row r="79" spans="2:15" s="33" customFormat="1" ht="12" customHeight="1">
      <c r="B79" s="54" t="s">
        <v>72</v>
      </c>
      <c r="C79" s="69" t="s">
        <v>36</v>
      </c>
      <c r="D79" s="54" t="s">
        <v>1</v>
      </c>
      <c r="E79" s="53" t="s">
        <v>15</v>
      </c>
      <c r="F79" s="63"/>
      <c r="G79" s="377">
        <v>349</v>
      </c>
      <c r="H79" s="476">
        <f t="shared" si="2"/>
        <v>244.29999999999998</v>
      </c>
      <c r="I79" s="402"/>
      <c r="J79" s="374">
        <f t="shared" si="3"/>
        <v>0</v>
      </c>
      <c r="M79" s="30"/>
      <c r="N79" s="31"/>
      <c r="O79" s="32"/>
    </row>
    <row r="80" spans="2:15" s="33" customFormat="1" ht="12" customHeight="1">
      <c r="B80" s="70" t="s">
        <v>71</v>
      </c>
      <c r="C80" s="67" t="s">
        <v>37</v>
      </c>
      <c r="D80" s="54" t="s">
        <v>12</v>
      </c>
      <c r="E80" s="52" t="s">
        <v>16</v>
      </c>
      <c r="F80" s="63"/>
      <c r="G80" s="377">
        <v>349</v>
      </c>
      <c r="H80" s="476">
        <f t="shared" si="2"/>
        <v>244.29999999999998</v>
      </c>
      <c r="I80" s="402"/>
      <c r="J80" s="374">
        <f t="shared" si="3"/>
        <v>0</v>
      </c>
      <c r="M80" s="30"/>
      <c r="N80" s="31"/>
      <c r="O80" s="32"/>
    </row>
    <row r="81" spans="2:15" s="33" customFormat="1" ht="12" customHeight="1">
      <c r="B81" s="70" t="s">
        <v>68</v>
      </c>
      <c r="C81" s="67" t="s">
        <v>38</v>
      </c>
      <c r="D81" s="54" t="s">
        <v>2</v>
      </c>
      <c r="E81" s="52" t="s">
        <v>17</v>
      </c>
      <c r="F81" s="63"/>
      <c r="G81" s="377">
        <v>349</v>
      </c>
      <c r="H81" s="476">
        <f t="shared" si="2"/>
        <v>244.29999999999998</v>
      </c>
      <c r="I81" s="402"/>
      <c r="J81" s="374">
        <f t="shared" si="3"/>
        <v>0</v>
      </c>
      <c r="M81" s="30"/>
      <c r="N81" s="31"/>
      <c r="O81" s="32"/>
    </row>
    <row r="82" spans="2:15" s="310" customFormat="1" ht="12" customHeight="1">
      <c r="B82" s="274" t="s">
        <v>1086</v>
      </c>
      <c r="C82" s="309" t="s">
        <v>1087</v>
      </c>
      <c r="D82" s="149" t="s">
        <v>1088</v>
      </c>
      <c r="E82" s="168" t="s">
        <v>19</v>
      </c>
      <c r="F82" s="278"/>
      <c r="G82" s="386">
        <v>349</v>
      </c>
      <c r="H82" s="476">
        <f t="shared" si="2"/>
        <v>244.29999999999998</v>
      </c>
      <c r="I82" s="405"/>
      <c r="J82" s="374">
        <f t="shared" si="3"/>
        <v>0</v>
      </c>
      <c r="M82" s="311"/>
      <c r="N82" s="312"/>
      <c r="O82" s="313"/>
    </row>
    <row r="83" spans="2:15" s="33" customFormat="1" ht="12" customHeight="1">
      <c r="B83" s="70" t="s">
        <v>70</v>
      </c>
      <c r="C83" s="67" t="s">
        <v>42</v>
      </c>
      <c r="D83" s="54" t="s">
        <v>13</v>
      </c>
      <c r="E83" s="52" t="s">
        <v>18</v>
      </c>
      <c r="F83" s="63"/>
      <c r="G83" s="377">
        <v>399</v>
      </c>
      <c r="H83" s="476">
        <f t="shared" si="2"/>
        <v>279.29999999999995</v>
      </c>
      <c r="I83" s="402"/>
      <c r="J83" s="374">
        <f t="shared" si="3"/>
        <v>0</v>
      </c>
      <c r="M83" s="30"/>
      <c r="N83" s="31"/>
      <c r="O83" s="32"/>
    </row>
    <row r="84" spans="2:15" s="33" customFormat="1" ht="12" customHeight="1">
      <c r="B84" s="95" t="s">
        <v>74</v>
      </c>
      <c r="C84" s="93" t="s">
        <v>46</v>
      </c>
      <c r="D84" s="96"/>
      <c r="E84" s="96"/>
      <c r="F84" s="63"/>
      <c r="G84" s="377"/>
      <c r="H84" s="476"/>
      <c r="I84" s="378"/>
      <c r="J84" s="374"/>
      <c r="M84" s="30"/>
      <c r="N84" s="31"/>
      <c r="O84" s="32"/>
    </row>
    <row r="85" spans="2:15" s="38" customFormat="1" ht="12" customHeight="1">
      <c r="B85" s="70" t="s">
        <v>77</v>
      </c>
      <c r="C85" s="97" t="s">
        <v>39</v>
      </c>
      <c r="D85" s="54" t="s">
        <v>1</v>
      </c>
      <c r="E85" s="54" t="s">
        <v>15</v>
      </c>
      <c r="F85" s="63"/>
      <c r="G85" s="385">
        <v>199</v>
      </c>
      <c r="H85" s="476">
        <f t="shared" si="2"/>
        <v>139.29999999999998</v>
      </c>
      <c r="I85" s="402"/>
      <c r="J85" s="374">
        <f t="shared" si="3"/>
        <v>0</v>
      </c>
    </row>
    <row r="86" spans="2:15" s="39" customFormat="1" ht="12" customHeight="1">
      <c r="B86" s="70" t="s">
        <v>76</v>
      </c>
      <c r="C86" s="67" t="s">
        <v>40</v>
      </c>
      <c r="D86" s="54" t="s">
        <v>12</v>
      </c>
      <c r="E86" s="94" t="s">
        <v>16</v>
      </c>
      <c r="F86" s="63"/>
      <c r="G86" s="385">
        <v>199</v>
      </c>
      <c r="H86" s="476">
        <f t="shared" si="2"/>
        <v>139.29999999999998</v>
      </c>
      <c r="I86" s="402"/>
      <c r="J86" s="374">
        <f t="shared" si="3"/>
        <v>0</v>
      </c>
    </row>
    <row r="87" spans="2:15" s="39" customFormat="1" ht="12" customHeight="1">
      <c r="B87" s="70" t="s">
        <v>73</v>
      </c>
      <c r="C87" s="98" t="s">
        <v>41</v>
      </c>
      <c r="D87" s="54" t="s">
        <v>2</v>
      </c>
      <c r="E87" s="94" t="s">
        <v>17</v>
      </c>
      <c r="F87" s="63"/>
      <c r="G87" s="385">
        <v>199</v>
      </c>
      <c r="H87" s="476">
        <f t="shared" si="2"/>
        <v>139.29999999999998</v>
      </c>
      <c r="I87" s="402"/>
      <c r="J87" s="374">
        <f t="shared" si="3"/>
        <v>0</v>
      </c>
    </row>
    <row r="88" spans="2:15" s="310" customFormat="1" ht="12" customHeight="1">
      <c r="B88" s="274" t="s">
        <v>1089</v>
      </c>
      <c r="C88" s="309" t="s">
        <v>1090</v>
      </c>
      <c r="D88" s="149" t="s">
        <v>1088</v>
      </c>
      <c r="E88" s="168" t="s">
        <v>19</v>
      </c>
      <c r="F88" s="278"/>
      <c r="G88" s="387">
        <v>199</v>
      </c>
      <c r="H88" s="476">
        <f t="shared" si="2"/>
        <v>139.29999999999998</v>
      </c>
      <c r="I88" s="405"/>
      <c r="J88" s="374">
        <f t="shared" si="3"/>
        <v>0</v>
      </c>
      <c r="M88" s="311"/>
      <c r="N88" s="312"/>
      <c r="O88" s="313"/>
    </row>
    <row r="89" spans="2:15" s="39" customFormat="1" ht="12" customHeight="1">
      <c r="B89" s="70" t="s">
        <v>75</v>
      </c>
      <c r="C89" s="67" t="s">
        <v>47</v>
      </c>
      <c r="D89" s="54" t="s">
        <v>13</v>
      </c>
      <c r="E89" s="94" t="s">
        <v>18</v>
      </c>
      <c r="F89" s="63"/>
      <c r="G89" s="385">
        <v>249</v>
      </c>
      <c r="H89" s="476">
        <f t="shared" si="2"/>
        <v>174.29999999999998</v>
      </c>
      <c r="I89" s="402"/>
      <c r="J89" s="374">
        <f t="shared" si="3"/>
        <v>0</v>
      </c>
    </row>
    <row r="90" spans="2:15" s="39" customFormat="1" ht="12" customHeight="1">
      <c r="B90" s="90" t="s">
        <v>412</v>
      </c>
      <c r="C90" s="336" t="s">
        <v>1022</v>
      </c>
      <c r="D90" s="270"/>
      <c r="E90" s="271"/>
      <c r="F90" s="269"/>
      <c r="G90" s="377"/>
      <c r="H90" s="476"/>
      <c r="I90" s="378"/>
      <c r="J90" s="374"/>
    </row>
    <row r="91" spans="2:15" s="39" customFormat="1" ht="12" customHeight="1">
      <c r="B91" s="274" t="s">
        <v>1079</v>
      </c>
      <c r="C91" s="272" t="s">
        <v>1100</v>
      </c>
      <c r="D91" s="274" t="s">
        <v>1095</v>
      </c>
      <c r="E91" s="273" t="s">
        <v>15</v>
      </c>
      <c r="F91" s="63"/>
      <c r="G91" s="387">
        <v>149</v>
      </c>
      <c r="H91" s="476">
        <f t="shared" si="2"/>
        <v>104.3</v>
      </c>
      <c r="I91" s="406"/>
      <c r="J91" s="374">
        <f t="shared" si="3"/>
        <v>0</v>
      </c>
    </row>
    <row r="92" spans="2:15" s="39" customFormat="1" ht="12" customHeight="1">
      <c r="B92" s="274" t="s">
        <v>1080</v>
      </c>
      <c r="C92" s="272" t="s">
        <v>1024</v>
      </c>
      <c r="D92" s="274" t="s">
        <v>436</v>
      </c>
      <c r="E92" s="273" t="s">
        <v>17</v>
      </c>
      <c r="F92" s="63"/>
      <c r="G92" s="387">
        <v>149</v>
      </c>
      <c r="H92" s="476">
        <f t="shared" si="2"/>
        <v>104.3</v>
      </c>
      <c r="I92" s="406"/>
      <c r="J92" s="374">
        <f t="shared" si="3"/>
        <v>0</v>
      </c>
    </row>
    <row r="93" spans="2:15" s="39" customFormat="1" ht="12" customHeight="1">
      <c r="B93" s="90" t="s">
        <v>412</v>
      </c>
      <c r="C93" s="336" t="s">
        <v>1055</v>
      </c>
      <c r="D93" s="270"/>
      <c r="E93" s="271"/>
      <c r="F93" s="269"/>
      <c r="G93" s="385"/>
      <c r="H93" s="476"/>
      <c r="I93" s="407"/>
      <c r="J93" s="374"/>
    </row>
    <row r="94" spans="2:15" s="39" customFormat="1" ht="12" customHeight="1">
      <c r="B94" s="274" t="s">
        <v>1081</v>
      </c>
      <c r="C94" s="272" t="s">
        <v>1023</v>
      </c>
      <c r="D94" s="274" t="s">
        <v>1095</v>
      </c>
      <c r="E94" s="273" t="s">
        <v>15</v>
      </c>
      <c r="F94" s="299"/>
      <c r="G94" s="387">
        <v>699</v>
      </c>
      <c r="H94" s="476">
        <f t="shared" si="2"/>
        <v>489.29999999999995</v>
      </c>
      <c r="I94" s="406"/>
      <c r="J94" s="374">
        <f t="shared" si="3"/>
        <v>0</v>
      </c>
    </row>
    <row r="95" spans="2:15" s="39" customFormat="1" ht="12" customHeight="1">
      <c r="B95" s="274" t="s">
        <v>1082</v>
      </c>
      <c r="C95" s="272" t="s">
        <v>1024</v>
      </c>
      <c r="D95" s="274" t="s">
        <v>436</v>
      </c>
      <c r="E95" s="273" t="s">
        <v>17</v>
      </c>
      <c r="F95" s="299"/>
      <c r="G95" s="387">
        <v>699</v>
      </c>
      <c r="H95" s="476">
        <f t="shared" si="2"/>
        <v>489.29999999999995</v>
      </c>
      <c r="I95" s="406"/>
      <c r="J95" s="374">
        <f t="shared" si="3"/>
        <v>0</v>
      </c>
    </row>
    <row r="96" spans="2:15" s="39" customFormat="1" ht="12" customHeight="1">
      <c r="B96" s="95" t="s">
        <v>79</v>
      </c>
      <c r="C96" s="93" t="s">
        <v>1025</v>
      </c>
      <c r="D96" s="54"/>
      <c r="E96" s="94"/>
      <c r="F96" s="63"/>
      <c r="G96" s="377"/>
      <c r="H96" s="476"/>
      <c r="I96" s="417"/>
      <c r="J96" s="374"/>
    </row>
    <row r="97" spans="2:15" s="33" customFormat="1" ht="12" customHeight="1">
      <c r="B97" s="54" t="s">
        <v>81</v>
      </c>
      <c r="C97" s="69" t="s">
        <v>49</v>
      </c>
      <c r="D97" s="54"/>
      <c r="E97" s="94" t="s">
        <v>51</v>
      </c>
      <c r="F97" s="63"/>
      <c r="G97" s="385">
        <v>699</v>
      </c>
      <c r="H97" s="476">
        <f t="shared" si="2"/>
        <v>489.29999999999995</v>
      </c>
      <c r="I97" s="402"/>
      <c r="J97" s="374">
        <f t="shared" si="3"/>
        <v>0</v>
      </c>
      <c r="M97" s="30"/>
      <c r="N97" s="31"/>
      <c r="O97" s="32"/>
    </row>
    <row r="98" spans="2:15" s="39" customFormat="1" ht="12" customHeight="1">
      <c r="B98" s="70" t="s">
        <v>80</v>
      </c>
      <c r="C98" s="67" t="s">
        <v>50</v>
      </c>
      <c r="D98" s="54"/>
      <c r="E98" s="94" t="s">
        <v>51</v>
      </c>
      <c r="F98" s="63"/>
      <c r="G98" s="385">
        <v>299</v>
      </c>
      <c r="H98" s="476">
        <f t="shared" si="2"/>
        <v>209.29999999999998</v>
      </c>
      <c r="I98" s="402"/>
      <c r="J98" s="374">
        <f t="shared" si="3"/>
        <v>0</v>
      </c>
    </row>
    <row r="99" spans="2:15" s="125" customFormat="1" ht="12" customHeight="1">
      <c r="B99" s="114" t="s">
        <v>412</v>
      </c>
      <c r="C99" s="115" t="s">
        <v>1029</v>
      </c>
      <c r="D99" s="126"/>
      <c r="E99" s="324"/>
      <c r="F99" s="128"/>
      <c r="G99" s="381"/>
      <c r="H99" s="476"/>
      <c r="I99" s="382"/>
      <c r="J99" s="374"/>
      <c r="K99" s="123"/>
      <c r="L99" s="124"/>
    </row>
    <row r="100" spans="2:15" s="187" customFormat="1" ht="12" customHeight="1">
      <c r="B100" s="144" t="s">
        <v>455</v>
      </c>
      <c r="C100" s="127" t="s">
        <v>456</v>
      </c>
      <c r="D100" s="181"/>
      <c r="E100" s="132" t="s">
        <v>1054</v>
      </c>
      <c r="F100" s="128"/>
      <c r="G100" s="389">
        <v>179</v>
      </c>
      <c r="H100" s="476">
        <f t="shared" si="2"/>
        <v>125.3</v>
      </c>
      <c r="I100" s="408"/>
      <c r="J100" s="374">
        <f t="shared" si="3"/>
        <v>0</v>
      </c>
    </row>
    <row r="101" spans="2:15" s="187" customFormat="1" ht="12" customHeight="1">
      <c r="B101" s="180" t="s">
        <v>458</v>
      </c>
      <c r="C101" s="127" t="s">
        <v>459</v>
      </c>
      <c r="D101" s="181" t="s">
        <v>460</v>
      </c>
      <c r="E101" s="132" t="s">
        <v>1041</v>
      </c>
      <c r="F101" s="128"/>
      <c r="G101" s="389">
        <v>179</v>
      </c>
      <c r="H101" s="476">
        <f t="shared" si="2"/>
        <v>125.3</v>
      </c>
      <c r="I101" s="408"/>
      <c r="J101" s="374">
        <f t="shared" si="3"/>
        <v>0</v>
      </c>
    </row>
    <row r="102" spans="2:15" s="187" customFormat="1" ht="12" customHeight="1">
      <c r="B102" s="180" t="s">
        <v>462</v>
      </c>
      <c r="C102" s="127" t="s">
        <v>463</v>
      </c>
      <c r="D102" s="181" t="s">
        <v>2</v>
      </c>
      <c r="E102" s="132" t="s">
        <v>18</v>
      </c>
      <c r="F102" s="128"/>
      <c r="G102" s="389">
        <v>179</v>
      </c>
      <c r="H102" s="476">
        <f t="shared" si="2"/>
        <v>125.3</v>
      </c>
      <c r="I102" s="408"/>
      <c r="J102" s="374">
        <f t="shared" si="3"/>
        <v>0</v>
      </c>
    </row>
    <row r="103" spans="2:15" s="187" customFormat="1" ht="12" customHeight="1">
      <c r="B103" s="180" t="s">
        <v>465</v>
      </c>
      <c r="C103" s="127" t="s">
        <v>466</v>
      </c>
      <c r="D103" s="181"/>
      <c r="E103" s="132" t="s">
        <v>1054</v>
      </c>
      <c r="F103" s="128"/>
      <c r="G103" s="389">
        <v>179</v>
      </c>
      <c r="H103" s="476">
        <f t="shared" si="2"/>
        <v>125.3</v>
      </c>
      <c r="I103" s="408"/>
      <c r="J103" s="374">
        <f t="shared" si="3"/>
        <v>0</v>
      </c>
    </row>
    <row r="104" spans="2:15" s="187" customFormat="1" ht="12" customHeight="1">
      <c r="B104" s="180" t="s">
        <v>468</v>
      </c>
      <c r="C104" s="127" t="s">
        <v>469</v>
      </c>
      <c r="D104" s="181" t="s">
        <v>1</v>
      </c>
      <c r="E104" s="325"/>
      <c r="F104" s="128"/>
      <c r="G104" s="389">
        <v>179</v>
      </c>
      <c r="H104" s="476">
        <f t="shared" si="2"/>
        <v>125.3</v>
      </c>
      <c r="I104" s="408"/>
      <c r="J104" s="374">
        <f t="shared" si="3"/>
        <v>0</v>
      </c>
    </row>
    <row r="105" spans="2:15" s="39" customFormat="1" ht="12" customHeight="1">
      <c r="B105" s="95" t="s">
        <v>79</v>
      </c>
      <c r="C105" s="93" t="s">
        <v>1026</v>
      </c>
      <c r="D105" s="54"/>
      <c r="E105" s="94"/>
      <c r="F105" s="63"/>
      <c r="G105" s="377"/>
      <c r="H105" s="476"/>
      <c r="I105" s="378"/>
      <c r="J105" s="374"/>
      <c r="K105" s="310"/>
    </row>
    <row r="106" spans="2:15" s="39" customFormat="1" ht="12" customHeight="1">
      <c r="B106" s="91" t="s">
        <v>78</v>
      </c>
      <c r="C106" s="98" t="s">
        <v>158</v>
      </c>
      <c r="D106" s="54"/>
      <c r="E106" s="54" t="s">
        <v>48</v>
      </c>
      <c r="F106" s="63"/>
      <c r="G106" s="385">
        <v>199</v>
      </c>
      <c r="H106" s="476">
        <f t="shared" si="2"/>
        <v>139.29999999999998</v>
      </c>
      <c r="I106" s="402"/>
      <c r="J106" s="374">
        <f t="shared" si="3"/>
        <v>0</v>
      </c>
    </row>
    <row r="107" spans="2:15" s="39" customFormat="1" ht="12" customHeight="1">
      <c r="B107" s="70" t="s">
        <v>156</v>
      </c>
      <c r="C107" s="67" t="s">
        <v>157</v>
      </c>
      <c r="D107" s="54"/>
      <c r="E107" s="54" t="s">
        <v>48</v>
      </c>
      <c r="F107" s="63"/>
      <c r="G107" s="385">
        <v>399</v>
      </c>
      <c r="H107" s="476">
        <f t="shared" si="2"/>
        <v>279.29999999999995</v>
      </c>
      <c r="I107" s="402"/>
      <c r="J107" s="374">
        <f t="shared" si="3"/>
        <v>0</v>
      </c>
    </row>
    <row r="108" spans="2:15" s="39" customFormat="1" ht="12" customHeight="1">
      <c r="B108" s="90" t="s">
        <v>412</v>
      </c>
      <c r="C108" s="93" t="s">
        <v>52</v>
      </c>
      <c r="D108" s="274"/>
      <c r="E108" s="273"/>
      <c r="F108" s="278"/>
      <c r="G108" s="386"/>
      <c r="H108" s="476"/>
      <c r="I108" s="418"/>
      <c r="J108" s="374"/>
    </row>
    <row r="109" spans="2:15" s="39" customFormat="1" ht="12" customHeight="1">
      <c r="B109" s="303" t="s">
        <v>1058</v>
      </c>
      <c r="C109" s="304" t="s">
        <v>1177</v>
      </c>
      <c r="D109" s="274"/>
      <c r="E109" s="274" t="s">
        <v>16</v>
      </c>
      <c r="F109" s="278"/>
      <c r="G109" s="387">
        <v>249</v>
      </c>
      <c r="H109" s="476">
        <f t="shared" si="2"/>
        <v>174.29999999999998</v>
      </c>
      <c r="I109" s="405"/>
      <c r="J109" s="374">
        <f t="shared" si="3"/>
        <v>0</v>
      </c>
    </row>
    <row r="110" spans="2:15" s="39" customFormat="1" ht="12" customHeight="1">
      <c r="B110" s="303" t="s">
        <v>1057</v>
      </c>
      <c r="C110" s="304" t="s">
        <v>1178</v>
      </c>
      <c r="D110" s="274" t="s">
        <v>53</v>
      </c>
      <c r="E110" s="274" t="s">
        <v>17</v>
      </c>
      <c r="F110" s="278"/>
      <c r="G110" s="387">
        <v>249</v>
      </c>
      <c r="H110" s="476">
        <f t="shared" si="2"/>
        <v>174.29999999999998</v>
      </c>
      <c r="I110" s="406"/>
      <c r="J110" s="374">
        <f t="shared" si="3"/>
        <v>0</v>
      </c>
    </row>
    <row r="111" spans="2:15" s="39" customFormat="1" ht="12" customHeight="1">
      <c r="B111" s="303" t="s">
        <v>1056</v>
      </c>
      <c r="C111" s="277" t="s">
        <v>1179</v>
      </c>
      <c r="D111" s="274" t="s">
        <v>1</v>
      </c>
      <c r="E111" s="274" t="s">
        <v>48</v>
      </c>
      <c r="F111" s="278"/>
      <c r="G111" s="387">
        <v>249</v>
      </c>
      <c r="H111" s="476">
        <f t="shared" si="2"/>
        <v>174.29999999999998</v>
      </c>
      <c r="I111" s="406"/>
      <c r="J111" s="374">
        <f t="shared" si="3"/>
        <v>0</v>
      </c>
    </row>
    <row r="112" spans="2:15" s="39" customFormat="1" ht="12" customHeight="1">
      <c r="B112" s="314" t="s">
        <v>490</v>
      </c>
      <c r="C112" s="315" t="s">
        <v>1180</v>
      </c>
      <c r="D112" s="54"/>
      <c r="E112" s="54" t="s">
        <v>1054</v>
      </c>
      <c r="F112" s="63"/>
      <c r="G112" s="385">
        <v>189</v>
      </c>
      <c r="H112" s="476">
        <f t="shared" si="2"/>
        <v>132.29999999999998</v>
      </c>
      <c r="I112" s="409"/>
      <c r="J112" s="374">
        <f t="shared" si="3"/>
        <v>0</v>
      </c>
    </row>
    <row r="113" spans="2:12" s="187" customFormat="1" ht="12" customHeight="1">
      <c r="B113" s="144" t="s">
        <v>412</v>
      </c>
      <c r="C113" s="155" t="s">
        <v>471</v>
      </c>
      <c r="D113" s="181"/>
      <c r="E113" s="326"/>
      <c r="F113" s="128"/>
      <c r="G113" s="389"/>
      <c r="H113" s="476"/>
      <c r="I113" s="390"/>
      <c r="J113" s="374"/>
    </row>
    <row r="114" spans="2:12" s="187" customFormat="1" ht="12" customHeight="1">
      <c r="B114" s="180" t="s">
        <v>472</v>
      </c>
      <c r="C114" s="189" t="s">
        <v>1181</v>
      </c>
      <c r="D114" s="181"/>
      <c r="E114" s="326"/>
      <c r="F114" s="128"/>
      <c r="G114" s="389">
        <v>189</v>
      </c>
      <c r="H114" s="476">
        <f t="shared" si="2"/>
        <v>132.29999999999998</v>
      </c>
      <c r="I114" s="408"/>
      <c r="J114" s="374">
        <f t="shared" si="3"/>
        <v>0</v>
      </c>
    </row>
    <row r="115" spans="2:12" s="187" customFormat="1" ht="12" customHeight="1">
      <c r="B115" s="180" t="s">
        <v>475</v>
      </c>
      <c r="C115" s="189" t="s">
        <v>1182</v>
      </c>
      <c r="D115" s="181" t="s">
        <v>477</v>
      </c>
      <c r="E115" s="326"/>
      <c r="F115" s="128"/>
      <c r="G115" s="389">
        <v>189</v>
      </c>
      <c r="H115" s="476">
        <f t="shared" si="2"/>
        <v>132.29999999999998</v>
      </c>
      <c r="I115" s="408"/>
      <c r="J115" s="374">
        <f t="shared" si="3"/>
        <v>0</v>
      </c>
    </row>
    <row r="116" spans="2:12" s="187" customFormat="1" ht="12" customHeight="1">
      <c r="B116" s="180" t="s">
        <v>479</v>
      </c>
      <c r="C116" s="189" t="s">
        <v>1183</v>
      </c>
      <c r="D116" s="181" t="s">
        <v>2</v>
      </c>
      <c r="E116" s="326"/>
      <c r="F116" s="128"/>
      <c r="G116" s="389">
        <v>189</v>
      </c>
      <c r="H116" s="476">
        <f t="shared" si="2"/>
        <v>132.29999999999998</v>
      </c>
      <c r="I116" s="408"/>
      <c r="J116" s="374">
        <f t="shared" si="3"/>
        <v>0</v>
      </c>
    </row>
    <row r="117" spans="2:12" s="25" customFormat="1" ht="12" customHeight="1">
      <c r="B117" s="90" t="s">
        <v>152</v>
      </c>
      <c r="C117" s="99" t="s">
        <v>1016</v>
      </c>
      <c r="D117" s="56"/>
      <c r="E117" s="56"/>
      <c r="F117" s="100"/>
      <c r="G117" s="378"/>
      <c r="H117" s="476"/>
      <c r="I117" s="374"/>
      <c r="J117" s="374"/>
      <c r="K117" s="24"/>
    </row>
    <row r="118" spans="2:12" s="25" customFormat="1" ht="12" customHeight="1">
      <c r="B118" s="54" t="s">
        <v>155</v>
      </c>
      <c r="C118" s="101" t="s">
        <v>154</v>
      </c>
      <c r="D118" s="56"/>
      <c r="E118" s="56"/>
      <c r="F118" s="100"/>
      <c r="G118" s="376">
        <v>699</v>
      </c>
      <c r="H118" s="476">
        <f t="shared" si="2"/>
        <v>489.29999999999995</v>
      </c>
      <c r="I118" s="400"/>
      <c r="J118" s="374">
        <f t="shared" si="3"/>
        <v>0</v>
      </c>
      <c r="K118" s="24"/>
    </row>
    <row r="119" spans="2:12" s="25" customFormat="1" ht="12" customHeight="1">
      <c r="B119" s="274" t="s">
        <v>1093</v>
      </c>
      <c r="C119" s="279" t="s">
        <v>1101</v>
      </c>
      <c r="D119" s="274" t="s">
        <v>1095</v>
      </c>
      <c r="E119" s="273" t="s">
        <v>15</v>
      </c>
      <c r="F119" s="280"/>
      <c r="G119" s="379">
        <v>499</v>
      </c>
      <c r="H119" s="476">
        <f t="shared" si="2"/>
        <v>349.29999999999995</v>
      </c>
      <c r="I119" s="400"/>
      <c r="J119" s="374">
        <f t="shared" si="3"/>
        <v>0</v>
      </c>
      <c r="K119" s="23"/>
      <c r="L119" s="24"/>
    </row>
    <row r="120" spans="2:12" s="25" customFormat="1" ht="12" customHeight="1">
      <c r="B120" s="274" t="s">
        <v>1094</v>
      </c>
      <c r="C120" s="279" t="s">
        <v>1102</v>
      </c>
      <c r="D120" s="274" t="s">
        <v>436</v>
      </c>
      <c r="E120" s="273" t="s">
        <v>17</v>
      </c>
      <c r="F120" s="280"/>
      <c r="G120" s="379">
        <v>499</v>
      </c>
      <c r="H120" s="476">
        <f t="shared" si="2"/>
        <v>349.29999999999995</v>
      </c>
      <c r="I120" s="400"/>
      <c r="J120" s="374">
        <f t="shared" si="3"/>
        <v>0</v>
      </c>
      <c r="K120" s="23"/>
      <c r="L120" s="24"/>
    </row>
    <row r="121" spans="2:12" s="25" customFormat="1" ht="12" customHeight="1">
      <c r="B121" s="368">
        <v>51100</v>
      </c>
      <c r="C121" s="342" t="s">
        <v>1193</v>
      </c>
      <c r="D121" s="343"/>
      <c r="E121" s="343"/>
      <c r="F121" s="349"/>
      <c r="G121" s="419"/>
      <c r="H121" s="476"/>
      <c r="I121" s="373"/>
      <c r="J121" s="374"/>
      <c r="K121" s="23"/>
      <c r="L121" s="24"/>
    </row>
    <row r="122" spans="2:12" s="25" customFormat="1" ht="12" customHeight="1">
      <c r="B122" s="369" t="s">
        <v>1194</v>
      </c>
      <c r="C122" s="344" t="s">
        <v>1195</v>
      </c>
      <c r="D122" s="343" t="s">
        <v>1</v>
      </c>
      <c r="E122" s="350" t="s">
        <v>15</v>
      </c>
      <c r="F122" s="349"/>
      <c r="G122" s="391">
        <v>249</v>
      </c>
      <c r="H122" s="476">
        <f t="shared" si="2"/>
        <v>174.29999999999998</v>
      </c>
      <c r="I122" s="410"/>
      <c r="J122" s="374">
        <f t="shared" si="3"/>
        <v>0</v>
      </c>
      <c r="K122" s="23"/>
      <c r="L122" s="24"/>
    </row>
    <row r="123" spans="2:12" s="25" customFormat="1" ht="12" customHeight="1">
      <c r="B123" s="369" t="s">
        <v>1196</v>
      </c>
      <c r="C123" s="344" t="s">
        <v>1197</v>
      </c>
      <c r="D123" s="346" t="s">
        <v>2</v>
      </c>
      <c r="E123" s="348" t="s">
        <v>17</v>
      </c>
      <c r="F123" s="349"/>
      <c r="G123" s="391">
        <v>249</v>
      </c>
      <c r="H123" s="476">
        <f t="shared" si="2"/>
        <v>174.29999999999998</v>
      </c>
      <c r="I123" s="410"/>
      <c r="J123" s="374">
        <f t="shared" si="3"/>
        <v>0</v>
      </c>
      <c r="K123" s="23"/>
      <c r="L123" s="24"/>
    </row>
    <row r="124" spans="2:12" s="25" customFormat="1" ht="12" customHeight="1">
      <c r="B124" s="369" t="s">
        <v>1198</v>
      </c>
      <c r="C124" s="344" t="s">
        <v>1199</v>
      </c>
      <c r="D124" s="345"/>
      <c r="E124" s="345" t="s">
        <v>18</v>
      </c>
      <c r="F124" s="349"/>
      <c r="G124" s="391">
        <v>249</v>
      </c>
      <c r="H124" s="476">
        <f t="shared" si="2"/>
        <v>174.29999999999998</v>
      </c>
      <c r="I124" s="410"/>
      <c r="J124" s="374">
        <f t="shared" si="3"/>
        <v>0</v>
      </c>
      <c r="K124" s="23"/>
      <c r="L124" s="24"/>
    </row>
    <row r="125" spans="2:12" s="25" customFormat="1" ht="12" customHeight="1">
      <c r="B125" s="370">
        <v>52100</v>
      </c>
      <c r="C125" s="353" t="s">
        <v>1200</v>
      </c>
      <c r="D125" s="355"/>
      <c r="E125" s="355"/>
      <c r="F125" s="351"/>
      <c r="G125" s="419"/>
      <c r="H125" s="476"/>
      <c r="I125" s="419"/>
      <c r="J125" s="374"/>
      <c r="K125" s="23"/>
      <c r="L125" s="24"/>
    </row>
    <row r="126" spans="2:12" s="25" customFormat="1" ht="12" customHeight="1">
      <c r="B126" s="369" t="s">
        <v>1201</v>
      </c>
      <c r="C126" s="352" t="s">
        <v>1202</v>
      </c>
      <c r="D126" s="346" t="s">
        <v>1</v>
      </c>
      <c r="E126" s="346" t="s">
        <v>15</v>
      </c>
      <c r="F126" s="351"/>
      <c r="G126" s="391">
        <v>249</v>
      </c>
      <c r="H126" s="476">
        <f t="shared" si="2"/>
        <v>174.29999999999998</v>
      </c>
      <c r="I126" s="410"/>
      <c r="J126" s="374">
        <f t="shared" si="3"/>
        <v>0</v>
      </c>
      <c r="K126" s="23"/>
      <c r="L126" s="24"/>
    </row>
    <row r="127" spans="2:12" s="25" customFormat="1" ht="12" customHeight="1">
      <c r="B127" s="369" t="s">
        <v>1203</v>
      </c>
      <c r="C127" s="352" t="s">
        <v>1204</v>
      </c>
      <c r="D127" s="346" t="s">
        <v>2</v>
      </c>
      <c r="E127" s="354" t="s">
        <v>17</v>
      </c>
      <c r="F127" s="351"/>
      <c r="G127" s="391">
        <v>249</v>
      </c>
      <c r="H127" s="476">
        <f t="shared" si="2"/>
        <v>174.29999999999998</v>
      </c>
      <c r="I127" s="410"/>
      <c r="J127" s="374">
        <f t="shared" si="3"/>
        <v>0</v>
      </c>
      <c r="K127" s="23"/>
      <c r="L127" s="24"/>
    </row>
    <row r="128" spans="2:12" s="25" customFormat="1" ht="12" customHeight="1">
      <c r="B128" s="369" t="s">
        <v>1205</v>
      </c>
      <c r="C128" s="366" t="s">
        <v>1206</v>
      </c>
      <c r="D128" s="346"/>
      <c r="E128" s="354" t="s">
        <v>18</v>
      </c>
      <c r="F128" s="365"/>
      <c r="G128" s="391">
        <v>249</v>
      </c>
      <c r="H128" s="476">
        <f t="shared" si="2"/>
        <v>174.29999999999998</v>
      </c>
      <c r="I128" s="410"/>
      <c r="J128" s="374">
        <f t="shared" si="3"/>
        <v>0</v>
      </c>
      <c r="K128" s="23"/>
      <c r="L128" s="24"/>
    </row>
    <row r="129" spans="2:12" s="25" customFormat="1" ht="12" customHeight="1">
      <c r="B129" s="370">
        <v>52300</v>
      </c>
      <c r="C129" s="353" t="s">
        <v>1207</v>
      </c>
      <c r="D129" s="346"/>
      <c r="E129" s="354"/>
      <c r="F129" s="351"/>
      <c r="G129" s="419"/>
      <c r="H129" s="476"/>
      <c r="I129" s="419"/>
      <c r="J129" s="374"/>
      <c r="K129" s="23"/>
      <c r="L129" s="24"/>
    </row>
    <row r="130" spans="2:12" s="25" customFormat="1" ht="12" customHeight="1">
      <c r="B130" s="369" t="s">
        <v>1208</v>
      </c>
      <c r="C130" s="352" t="s">
        <v>1209</v>
      </c>
      <c r="D130" s="346"/>
      <c r="E130" s="346" t="s">
        <v>51</v>
      </c>
      <c r="F130" s="351"/>
      <c r="G130" s="391">
        <v>249</v>
      </c>
      <c r="H130" s="476">
        <f t="shared" si="2"/>
        <v>174.29999999999998</v>
      </c>
      <c r="I130" s="410"/>
      <c r="J130" s="374">
        <f t="shared" si="3"/>
        <v>0</v>
      </c>
      <c r="K130" s="23"/>
      <c r="L130" s="24"/>
    </row>
    <row r="131" spans="2:12" s="25" customFormat="1" ht="12" customHeight="1">
      <c r="B131" s="369" t="s">
        <v>1210</v>
      </c>
      <c r="C131" s="364" t="s">
        <v>1211</v>
      </c>
      <c r="D131" s="346"/>
      <c r="E131" s="346" t="s">
        <v>48</v>
      </c>
      <c r="F131" s="351"/>
      <c r="G131" s="391">
        <v>249</v>
      </c>
      <c r="H131" s="476">
        <f t="shared" si="2"/>
        <v>174.29999999999998</v>
      </c>
      <c r="I131" s="410"/>
      <c r="J131" s="374">
        <f t="shared" si="3"/>
        <v>0</v>
      </c>
      <c r="K131" s="23"/>
      <c r="L131" s="24"/>
    </row>
    <row r="132" spans="2:12" s="25" customFormat="1" ht="12" customHeight="1">
      <c r="B132" s="370">
        <v>52400</v>
      </c>
      <c r="C132" s="356" t="s">
        <v>1212</v>
      </c>
      <c r="D132" s="348"/>
      <c r="E132" s="348"/>
      <c r="F132" s="357"/>
      <c r="G132" s="419"/>
      <c r="H132" s="476"/>
      <c r="I132" s="373"/>
      <c r="J132" s="374"/>
      <c r="K132" s="23"/>
      <c r="L132" s="24"/>
    </row>
    <row r="133" spans="2:12" s="25" customFormat="1" ht="12" customHeight="1">
      <c r="B133" s="369" t="s">
        <v>1213</v>
      </c>
      <c r="C133" s="358" t="s">
        <v>1214</v>
      </c>
      <c r="D133" s="348"/>
      <c r="E133" s="348"/>
      <c r="F133" s="357"/>
      <c r="G133" s="391">
        <v>799</v>
      </c>
      <c r="H133" s="476">
        <f t="shared" si="2"/>
        <v>559.29999999999995</v>
      </c>
      <c r="I133" s="410"/>
      <c r="J133" s="374">
        <f t="shared" si="3"/>
        <v>0</v>
      </c>
      <c r="K133" s="23"/>
      <c r="L133" s="24"/>
    </row>
    <row r="134" spans="2:12" s="25" customFormat="1" ht="12" customHeight="1">
      <c r="B134" s="346" t="s">
        <v>1215</v>
      </c>
      <c r="C134" s="347" t="s">
        <v>1216</v>
      </c>
      <c r="D134" s="346"/>
      <c r="E134" s="354"/>
      <c r="F134" s="357"/>
      <c r="G134" s="391">
        <v>699</v>
      </c>
      <c r="H134" s="476">
        <f t="shared" si="2"/>
        <v>489.29999999999995</v>
      </c>
      <c r="I134" s="410"/>
      <c r="J134" s="374">
        <f t="shared" si="3"/>
        <v>0</v>
      </c>
      <c r="K134" s="23"/>
      <c r="L134" s="24"/>
    </row>
    <row r="135" spans="2:12" s="25" customFormat="1" ht="12" customHeight="1">
      <c r="B135" s="370">
        <v>53000</v>
      </c>
      <c r="C135" s="359" t="s">
        <v>1217</v>
      </c>
      <c r="D135" s="363"/>
      <c r="E135" s="348"/>
      <c r="F135" s="351"/>
      <c r="G135" s="419"/>
      <c r="H135" s="476"/>
      <c r="I135" s="419"/>
      <c r="J135" s="374"/>
      <c r="K135" s="23"/>
      <c r="L135" s="24"/>
    </row>
    <row r="136" spans="2:12" s="25" customFormat="1" ht="12" customHeight="1">
      <c r="B136" s="369" t="s">
        <v>1218</v>
      </c>
      <c r="C136" s="347" t="s">
        <v>1222</v>
      </c>
      <c r="D136" s="363"/>
      <c r="E136" s="348"/>
      <c r="F136" s="351"/>
      <c r="G136" s="391">
        <v>99</v>
      </c>
      <c r="H136" s="476">
        <f t="shared" si="2"/>
        <v>69.3</v>
      </c>
      <c r="I136" s="410"/>
      <c r="J136" s="374">
        <f t="shared" si="3"/>
        <v>0</v>
      </c>
      <c r="K136" s="23"/>
      <c r="L136" s="24"/>
    </row>
    <row r="137" spans="2:12" s="25" customFormat="1" ht="12" customHeight="1">
      <c r="B137" s="369" t="s">
        <v>1219</v>
      </c>
      <c r="C137" s="360" t="s">
        <v>1220</v>
      </c>
      <c r="D137" s="362"/>
      <c r="E137" s="367"/>
      <c r="F137" s="361"/>
      <c r="G137" s="391">
        <v>69</v>
      </c>
      <c r="H137" s="476">
        <f t="shared" ref="H137:H200" si="4">SUM(G137*0.7)</f>
        <v>48.3</v>
      </c>
      <c r="I137" s="403"/>
      <c r="J137" s="374">
        <f t="shared" ref="J137:J200" si="5">SUM(H137*I137)</f>
        <v>0</v>
      </c>
      <c r="K137" s="23"/>
      <c r="L137" s="24"/>
    </row>
    <row r="138" spans="2:12" s="22" customFormat="1" ht="25" customHeight="1">
      <c r="B138" s="303"/>
      <c r="C138" s="71" t="s">
        <v>1042</v>
      </c>
      <c r="D138" s="45"/>
      <c r="E138" s="89" t="s">
        <v>14</v>
      </c>
      <c r="F138" s="46"/>
      <c r="G138" s="46"/>
      <c r="H138" s="476"/>
      <c r="I138" s="416"/>
      <c r="J138" s="374"/>
      <c r="K138" s="21"/>
    </row>
    <row r="139" spans="2:12" s="125" customFormat="1" ht="12" customHeight="1">
      <c r="B139" s="316" t="s">
        <v>7</v>
      </c>
      <c r="C139" s="175" t="s">
        <v>1027</v>
      </c>
      <c r="D139" s="187"/>
      <c r="E139" s="281"/>
      <c r="F139" s="151"/>
      <c r="G139" s="383"/>
      <c r="H139" s="476"/>
      <c r="I139" s="383"/>
      <c r="J139" s="374"/>
    </row>
    <row r="140" spans="2:12" s="164" customFormat="1" ht="12" customHeight="1">
      <c r="B140" s="114" t="s">
        <v>1077</v>
      </c>
      <c r="C140" s="282" t="s">
        <v>1035</v>
      </c>
      <c r="D140" s="283" t="s">
        <v>1028</v>
      </c>
      <c r="E140" s="327" t="s">
        <v>48</v>
      </c>
      <c r="F140" s="284"/>
      <c r="G140" s="392">
        <v>249</v>
      </c>
      <c r="H140" s="476">
        <f t="shared" si="4"/>
        <v>174.29999999999998</v>
      </c>
      <c r="I140" s="404"/>
      <c r="J140" s="374">
        <f t="shared" si="5"/>
        <v>0</v>
      </c>
    </row>
    <row r="141" spans="2:12" s="164" customFormat="1" ht="12" customHeight="1">
      <c r="B141" s="305" t="s">
        <v>1066</v>
      </c>
      <c r="C141" s="282" t="s">
        <v>130</v>
      </c>
      <c r="D141" s="285" t="s">
        <v>1099</v>
      </c>
      <c r="E141" s="327" t="s">
        <v>18</v>
      </c>
      <c r="F141" s="284"/>
      <c r="G141" s="392">
        <v>249</v>
      </c>
      <c r="H141" s="476">
        <f t="shared" si="4"/>
        <v>174.29999999999998</v>
      </c>
      <c r="I141" s="404"/>
      <c r="J141" s="374">
        <f t="shared" si="5"/>
        <v>0</v>
      </c>
    </row>
    <row r="142" spans="2:12" s="164" customFormat="1" ht="12" customHeight="1">
      <c r="B142" s="305" t="s">
        <v>1067</v>
      </c>
      <c r="C142" s="286" t="s">
        <v>1036</v>
      </c>
      <c r="D142" s="287" t="s">
        <v>1039</v>
      </c>
      <c r="E142" s="327" t="s">
        <v>17</v>
      </c>
      <c r="F142" s="288"/>
      <c r="G142" s="393">
        <v>249</v>
      </c>
      <c r="H142" s="476">
        <f t="shared" si="4"/>
        <v>174.29999999999998</v>
      </c>
      <c r="I142" s="404"/>
      <c r="J142" s="374">
        <f t="shared" si="5"/>
        <v>0</v>
      </c>
    </row>
    <row r="143" spans="2:12" s="164" customFormat="1" ht="12" customHeight="1">
      <c r="B143" s="306" t="s">
        <v>1068</v>
      </c>
      <c r="C143" s="337" t="s">
        <v>1030</v>
      </c>
      <c r="D143" s="283"/>
      <c r="E143" s="328"/>
      <c r="F143" s="284"/>
      <c r="G143" s="383"/>
      <c r="H143" s="476"/>
      <c r="I143" s="404"/>
      <c r="J143" s="374"/>
      <c r="K143" s="125"/>
    </row>
    <row r="144" spans="2:12" s="164" customFormat="1" ht="12" customHeight="1">
      <c r="B144" s="156" t="s">
        <v>1077</v>
      </c>
      <c r="C144" s="289" t="s">
        <v>1031</v>
      </c>
      <c r="D144" s="149" t="s">
        <v>1040</v>
      </c>
      <c r="E144" s="327" t="s">
        <v>51</v>
      </c>
      <c r="F144" s="290"/>
      <c r="G144" s="394">
        <v>199</v>
      </c>
      <c r="H144" s="476">
        <f t="shared" si="4"/>
        <v>139.29999999999998</v>
      </c>
      <c r="I144" s="404"/>
      <c r="J144" s="374">
        <f t="shared" si="5"/>
        <v>0</v>
      </c>
    </row>
    <row r="145" spans="2:10" s="164" customFormat="1" ht="12" customHeight="1">
      <c r="B145" s="307" t="s">
        <v>1069</v>
      </c>
      <c r="C145" s="282" t="s">
        <v>1032</v>
      </c>
      <c r="D145" s="149" t="s">
        <v>1038</v>
      </c>
      <c r="E145" s="327" t="s">
        <v>16</v>
      </c>
      <c r="F145" s="284"/>
      <c r="G145" s="392">
        <v>199</v>
      </c>
      <c r="H145" s="476">
        <f t="shared" si="4"/>
        <v>139.29999999999998</v>
      </c>
      <c r="I145" s="404"/>
      <c r="J145" s="374">
        <f t="shared" si="5"/>
        <v>0</v>
      </c>
    </row>
    <row r="146" spans="2:10" s="125" customFormat="1" ht="12" customHeight="1">
      <c r="B146" s="305" t="s">
        <v>1070</v>
      </c>
      <c r="C146" s="291" t="s">
        <v>1034</v>
      </c>
      <c r="D146" s="149" t="s">
        <v>1037</v>
      </c>
      <c r="E146" s="168" t="s">
        <v>1041</v>
      </c>
      <c r="F146" s="292"/>
      <c r="G146" s="392">
        <v>199</v>
      </c>
      <c r="H146" s="476">
        <f t="shared" si="4"/>
        <v>139.29999999999998</v>
      </c>
      <c r="I146" s="404"/>
      <c r="J146" s="374">
        <f t="shared" si="5"/>
        <v>0</v>
      </c>
    </row>
    <row r="147" spans="2:10" s="125" customFormat="1" ht="12" customHeight="1">
      <c r="B147" s="293" t="s">
        <v>1071</v>
      </c>
      <c r="C147" s="291" t="s">
        <v>1033</v>
      </c>
      <c r="D147" s="149" t="s">
        <v>1039</v>
      </c>
      <c r="E147" s="168" t="s">
        <v>19</v>
      </c>
      <c r="F147" s="292"/>
      <c r="G147" s="392">
        <v>199</v>
      </c>
      <c r="H147" s="476">
        <f t="shared" si="4"/>
        <v>139.29999999999998</v>
      </c>
      <c r="I147" s="404"/>
      <c r="J147" s="374">
        <f t="shared" si="5"/>
        <v>0</v>
      </c>
    </row>
    <row r="148" spans="2:10" s="125" customFormat="1" ht="12" customHeight="1">
      <c r="B148" s="293" t="s">
        <v>1072</v>
      </c>
      <c r="C148" s="115" t="s">
        <v>522</v>
      </c>
      <c r="D148" s="152"/>
      <c r="E148" s="329"/>
      <c r="F148" s="117"/>
      <c r="G148" s="381"/>
      <c r="H148" s="476"/>
      <c r="I148" s="404"/>
      <c r="J148" s="374"/>
    </row>
    <row r="149" spans="2:10" s="125" customFormat="1" ht="12" customHeight="1">
      <c r="B149" s="114" t="s">
        <v>521</v>
      </c>
      <c r="C149" s="196" t="s">
        <v>1167</v>
      </c>
      <c r="D149" s="116" t="s">
        <v>525</v>
      </c>
      <c r="E149" s="329"/>
      <c r="F149" s="128"/>
      <c r="G149" s="381">
        <v>99</v>
      </c>
      <c r="H149" s="476">
        <f t="shared" si="4"/>
        <v>69.3</v>
      </c>
      <c r="I149" s="404"/>
      <c r="J149" s="374">
        <f t="shared" si="5"/>
        <v>0</v>
      </c>
    </row>
    <row r="150" spans="2:10" s="125" customFormat="1" ht="12" customHeight="1">
      <c r="B150" s="126" t="s">
        <v>523</v>
      </c>
      <c r="C150" s="196" t="s">
        <v>1168</v>
      </c>
      <c r="D150" s="116" t="s">
        <v>529</v>
      </c>
      <c r="E150" s="329"/>
      <c r="F150" s="128"/>
      <c r="G150" s="381">
        <v>99</v>
      </c>
      <c r="H150" s="476">
        <f t="shared" si="4"/>
        <v>69.3</v>
      </c>
      <c r="I150" s="404"/>
      <c r="J150" s="374">
        <f t="shared" si="5"/>
        <v>0</v>
      </c>
    </row>
    <row r="151" spans="2:10" s="125" customFormat="1" ht="12" customHeight="1">
      <c r="B151" s="126" t="s">
        <v>527</v>
      </c>
      <c r="C151" s="196" t="s">
        <v>1169</v>
      </c>
      <c r="D151" s="116" t="s">
        <v>533</v>
      </c>
      <c r="E151" s="329"/>
      <c r="F151" s="128"/>
      <c r="G151" s="381">
        <v>99</v>
      </c>
      <c r="H151" s="476">
        <f t="shared" si="4"/>
        <v>69.3</v>
      </c>
      <c r="I151" s="404"/>
      <c r="J151" s="374">
        <f t="shared" si="5"/>
        <v>0</v>
      </c>
    </row>
    <row r="152" spans="2:10" s="125" customFormat="1" ht="12" customHeight="1">
      <c r="B152" s="126" t="s">
        <v>531</v>
      </c>
      <c r="C152" s="196" t="s">
        <v>1170</v>
      </c>
      <c r="D152" s="116" t="s">
        <v>537</v>
      </c>
      <c r="E152" s="329"/>
      <c r="F152" s="128"/>
      <c r="G152" s="381">
        <v>99</v>
      </c>
      <c r="H152" s="476">
        <f t="shared" si="4"/>
        <v>69.3</v>
      </c>
      <c r="I152" s="404"/>
      <c r="J152" s="374">
        <f t="shared" si="5"/>
        <v>0</v>
      </c>
    </row>
    <row r="153" spans="2:10" s="125" customFormat="1" ht="12" customHeight="1">
      <c r="B153" s="126" t="s">
        <v>535</v>
      </c>
      <c r="C153" s="115" t="s">
        <v>539</v>
      </c>
      <c r="D153" s="152"/>
      <c r="E153" s="329"/>
      <c r="F153" s="117"/>
      <c r="G153" s="381"/>
      <c r="H153" s="476"/>
      <c r="I153" s="404"/>
      <c r="J153" s="374"/>
    </row>
    <row r="154" spans="2:10" s="125" customFormat="1" ht="12" customHeight="1">
      <c r="B154" s="114" t="s">
        <v>521</v>
      </c>
      <c r="C154" s="196" t="s">
        <v>1171</v>
      </c>
      <c r="D154" s="132" t="s">
        <v>254</v>
      </c>
      <c r="E154" s="329"/>
      <c r="F154" s="128"/>
      <c r="G154" s="381">
        <v>99</v>
      </c>
      <c r="H154" s="476">
        <f t="shared" si="4"/>
        <v>69.3</v>
      </c>
      <c r="I154" s="404"/>
      <c r="J154" s="374">
        <f t="shared" si="5"/>
        <v>0</v>
      </c>
    </row>
    <row r="155" spans="2:10" s="125" customFormat="1" ht="12" customHeight="1">
      <c r="B155" s="126" t="s">
        <v>540</v>
      </c>
      <c r="C155" s="189" t="s">
        <v>1172</v>
      </c>
      <c r="D155" s="136" t="s">
        <v>254</v>
      </c>
      <c r="E155" s="329"/>
      <c r="F155" s="128"/>
      <c r="G155" s="381">
        <v>99</v>
      </c>
      <c r="H155" s="476">
        <f t="shared" si="4"/>
        <v>69.3</v>
      </c>
      <c r="I155" s="404"/>
      <c r="J155" s="374">
        <f t="shared" si="5"/>
        <v>0</v>
      </c>
    </row>
    <row r="156" spans="2:10" s="125" customFormat="1" ht="12" customHeight="1">
      <c r="B156" s="126" t="s">
        <v>543</v>
      </c>
      <c r="C156" s="115" t="s">
        <v>547</v>
      </c>
      <c r="D156" s="136"/>
      <c r="E156" s="329"/>
      <c r="F156" s="128"/>
      <c r="G156" s="381"/>
      <c r="H156" s="476"/>
      <c r="I156" s="404"/>
      <c r="J156" s="374"/>
    </row>
    <row r="157" spans="2:10" s="125" customFormat="1" ht="12" customHeight="1">
      <c r="B157" s="114" t="s">
        <v>546</v>
      </c>
      <c r="C157" s="196" t="s">
        <v>1173</v>
      </c>
      <c r="D157" s="135" t="s">
        <v>550</v>
      </c>
      <c r="E157" s="329"/>
      <c r="F157" s="128"/>
      <c r="G157" s="381">
        <v>99</v>
      </c>
      <c r="H157" s="476">
        <f t="shared" si="4"/>
        <v>69.3</v>
      </c>
      <c r="I157" s="404"/>
      <c r="J157" s="374">
        <f t="shared" si="5"/>
        <v>0</v>
      </c>
    </row>
    <row r="158" spans="2:10" s="125" customFormat="1" ht="12" customHeight="1">
      <c r="B158" s="126" t="s">
        <v>548</v>
      </c>
      <c r="C158" s="196" t="s">
        <v>1174</v>
      </c>
      <c r="D158" s="135" t="s">
        <v>554</v>
      </c>
      <c r="E158" s="329"/>
      <c r="F158" s="128"/>
      <c r="G158" s="381">
        <v>99</v>
      </c>
      <c r="H158" s="476">
        <f t="shared" si="4"/>
        <v>69.3</v>
      </c>
      <c r="I158" s="404"/>
      <c r="J158" s="374">
        <f t="shared" si="5"/>
        <v>0</v>
      </c>
    </row>
    <row r="159" spans="2:10" s="125" customFormat="1" ht="12" customHeight="1">
      <c r="B159" s="126" t="s">
        <v>552</v>
      </c>
      <c r="C159" s="196" t="s">
        <v>1175</v>
      </c>
      <c r="D159" s="135" t="s">
        <v>558</v>
      </c>
      <c r="E159" s="329"/>
      <c r="F159" s="128"/>
      <c r="G159" s="381">
        <v>99</v>
      </c>
      <c r="H159" s="476">
        <f t="shared" si="4"/>
        <v>69.3</v>
      </c>
      <c r="I159" s="404"/>
      <c r="J159" s="374">
        <f t="shared" si="5"/>
        <v>0</v>
      </c>
    </row>
    <row r="160" spans="2:10" s="125" customFormat="1" ht="12" customHeight="1">
      <c r="B160" s="126" t="s">
        <v>556</v>
      </c>
      <c r="C160" s="196" t="s">
        <v>1176</v>
      </c>
      <c r="D160" s="135" t="s">
        <v>562</v>
      </c>
      <c r="E160" s="329"/>
      <c r="F160" s="128"/>
      <c r="G160" s="381">
        <v>99</v>
      </c>
      <c r="H160" s="476">
        <f t="shared" si="4"/>
        <v>69.3</v>
      </c>
      <c r="I160" s="404"/>
      <c r="J160" s="374">
        <f t="shared" si="5"/>
        <v>0</v>
      </c>
    </row>
    <row r="161" spans="2:12" s="320" customFormat="1" ht="12" customHeight="1">
      <c r="B161" s="126" t="s">
        <v>560</v>
      </c>
      <c r="C161" s="115" t="s">
        <v>1043</v>
      </c>
      <c r="D161" s="114"/>
      <c r="E161" s="330"/>
      <c r="F161" s="317"/>
      <c r="G161" s="395"/>
      <c r="H161" s="476"/>
      <c r="I161" s="404"/>
      <c r="J161" s="374"/>
      <c r="K161" s="318"/>
      <c r="L161" s="319"/>
    </row>
    <row r="162" spans="2:12" s="125" customFormat="1" ht="12" customHeight="1">
      <c r="B162" s="114" t="s">
        <v>1078</v>
      </c>
      <c r="C162" s="282" t="s">
        <v>1035</v>
      </c>
      <c r="D162" s="321" t="s">
        <v>1096</v>
      </c>
      <c r="E162" s="168" t="s">
        <v>48</v>
      </c>
      <c r="F162" s="292"/>
      <c r="G162" s="392">
        <v>249</v>
      </c>
      <c r="H162" s="476">
        <f t="shared" si="4"/>
        <v>174.29999999999998</v>
      </c>
      <c r="I162" s="404"/>
      <c r="J162" s="374">
        <f t="shared" si="5"/>
        <v>0</v>
      </c>
      <c r="K162" s="123"/>
      <c r="L162" s="124"/>
    </row>
    <row r="163" spans="2:12" s="125" customFormat="1" ht="12" customHeight="1">
      <c r="B163" s="293" t="s">
        <v>1073</v>
      </c>
      <c r="C163" s="282" t="s">
        <v>130</v>
      </c>
      <c r="D163" s="321" t="s">
        <v>13</v>
      </c>
      <c r="E163" s="168" t="s">
        <v>1017</v>
      </c>
      <c r="F163" s="292"/>
      <c r="G163" s="392">
        <v>249</v>
      </c>
      <c r="H163" s="476">
        <f t="shared" si="4"/>
        <v>174.29999999999998</v>
      </c>
      <c r="I163" s="404"/>
      <c r="J163" s="374">
        <f t="shared" si="5"/>
        <v>0</v>
      </c>
      <c r="K163" s="123"/>
      <c r="L163" s="124"/>
    </row>
    <row r="164" spans="2:12" s="125" customFormat="1" ht="12" customHeight="1">
      <c r="B164" s="293" t="s">
        <v>1074</v>
      </c>
      <c r="C164" s="282" t="s">
        <v>1044</v>
      </c>
      <c r="D164" s="321" t="s">
        <v>1097</v>
      </c>
      <c r="E164" s="168" t="s">
        <v>1041</v>
      </c>
      <c r="F164" s="292"/>
      <c r="G164" s="393">
        <v>249</v>
      </c>
      <c r="H164" s="476">
        <f t="shared" si="4"/>
        <v>174.29999999999998</v>
      </c>
      <c r="I164" s="404"/>
      <c r="J164" s="374">
        <f t="shared" si="5"/>
        <v>0</v>
      </c>
      <c r="K164" s="123"/>
      <c r="L164" s="124"/>
    </row>
    <row r="165" spans="2:12" s="125" customFormat="1" ht="12" customHeight="1">
      <c r="B165" s="293" t="s">
        <v>1075</v>
      </c>
      <c r="C165" s="286" t="s">
        <v>1036</v>
      </c>
      <c r="D165" s="321" t="s">
        <v>1098</v>
      </c>
      <c r="E165" s="168" t="s">
        <v>17</v>
      </c>
      <c r="F165" s="292"/>
      <c r="G165" s="393">
        <v>249</v>
      </c>
      <c r="H165" s="476">
        <f t="shared" si="4"/>
        <v>174.29999999999998</v>
      </c>
      <c r="I165" s="404"/>
      <c r="J165" s="374">
        <f t="shared" si="5"/>
        <v>0</v>
      </c>
      <c r="K165" s="123"/>
      <c r="L165" s="124"/>
    </row>
    <row r="166" spans="2:12" s="125" customFormat="1" ht="12" customHeight="1">
      <c r="B166" s="293" t="s">
        <v>1091</v>
      </c>
      <c r="C166" s="175" t="s">
        <v>587</v>
      </c>
      <c r="D166" s="135"/>
      <c r="E166" s="329"/>
      <c r="F166" s="128"/>
      <c r="G166" s="381"/>
      <c r="H166" s="476"/>
      <c r="I166" s="381"/>
      <c r="J166" s="374"/>
    </row>
    <row r="167" spans="2:12" s="125" customFormat="1" ht="12" customHeight="1">
      <c r="B167" s="114" t="s">
        <v>586</v>
      </c>
      <c r="C167" s="196" t="s">
        <v>1159</v>
      </c>
      <c r="D167" s="135" t="s">
        <v>590</v>
      </c>
      <c r="E167" s="329"/>
      <c r="F167" s="128"/>
      <c r="G167" s="381">
        <v>149</v>
      </c>
      <c r="H167" s="476">
        <f t="shared" si="4"/>
        <v>104.3</v>
      </c>
      <c r="I167" s="403"/>
      <c r="J167" s="374">
        <f t="shared" si="5"/>
        <v>0</v>
      </c>
    </row>
    <row r="168" spans="2:12" s="125" customFormat="1" ht="12" customHeight="1">
      <c r="B168" s="126" t="s">
        <v>588</v>
      </c>
      <c r="C168" s="196" t="s">
        <v>1160</v>
      </c>
      <c r="D168" s="135" t="s">
        <v>594</v>
      </c>
      <c r="E168" s="329"/>
      <c r="F168" s="128"/>
      <c r="G168" s="381">
        <v>149</v>
      </c>
      <c r="H168" s="476">
        <f t="shared" si="4"/>
        <v>104.3</v>
      </c>
      <c r="I168" s="403"/>
      <c r="J168" s="374">
        <f t="shared" si="5"/>
        <v>0</v>
      </c>
    </row>
    <row r="169" spans="2:12" s="125" customFormat="1" ht="12" customHeight="1">
      <c r="B169" s="126" t="s">
        <v>592</v>
      </c>
      <c r="C169" s="196" t="s">
        <v>1161</v>
      </c>
      <c r="D169" s="135" t="s">
        <v>598</v>
      </c>
      <c r="E169" s="329"/>
      <c r="F169" s="128"/>
      <c r="G169" s="381">
        <v>149</v>
      </c>
      <c r="H169" s="476">
        <f t="shared" si="4"/>
        <v>104.3</v>
      </c>
      <c r="I169" s="403"/>
      <c r="J169" s="374">
        <f t="shared" si="5"/>
        <v>0</v>
      </c>
    </row>
    <row r="170" spans="2:12" s="125" customFormat="1" ht="12" customHeight="1">
      <c r="B170" s="126" t="s">
        <v>596</v>
      </c>
      <c r="C170" s="196" t="s">
        <v>1162</v>
      </c>
      <c r="D170" s="135" t="s">
        <v>602</v>
      </c>
      <c r="E170" s="329"/>
      <c r="F170" s="128"/>
      <c r="G170" s="381">
        <v>149</v>
      </c>
      <c r="H170" s="476">
        <f t="shared" si="4"/>
        <v>104.3</v>
      </c>
      <c r="I170" s="403"/>
      <c r="J170" s="374">
        <f t="shared" si="5"/>
        <v>0</v>
      </c>
    </row>
    <row r="171" spans="2:12" s="125" customFormat="1" ht="12" customHeight="1">
      <c r="B171" s="126"/>
      <c r="C171" s="196" t="s">
        <v>1259</v>
      </c>
      <c r="D171" s="135"/>
      <c r="E171" s="329"/>
      <c r="F171" s="128"/>
      <c r="G171" s="381">
        <v>229</v>
      </c>
      <c r="H171" s="476">
        <f t="shared" si="4"/>
        <v>160.29999999999998</v>
      </c>
      <c r="I171" s="403"/>
      <c r="J171" s="374">
        <f t="shared" si="5"/>
        <v>0</v>
      </c>
    </row>
    <row r="172" spans="2:12" s="125" customFormat="1" ht="12" customHeight="1">
      <c r="B172" s="126" t="s">
        <v>600</v>
      </c>
      <c r="C172" s="275" t="s">
        <v>1163</v>
      </c>
      <c r="D172" s="293"/>
      <c r="E172" s="326"/>
      <c r="F172" s="292"/>
      <c r="G172" s="383">
        <v>149</v>
      </c>
      <c r="H172" s="476">
        <f t="shared" si="4"/>
        <v>104.3</v>
      </c>
      <c r="I172" s="404"/>
      <c r="J172" s="374">
        <f t="shared" si="5"/>
        <v>0</v>
      </c>
      <c r="K172" s="123"/>
      <c r="L172" s="124"/>
    </row>
    <row r="173" spans="2:12" s="125" customFormat="1" ht="12" customHeight="1">
      <c r="B173" s="293" t="s">
        <v>1076</v>
      </c>
      <c r="C173" s="175" t="s">
        <v>605</v>
      </c>
      <c r="D173" s="135"/>
      <c r="E173" s="329"/>
      <c r="F173" s="202"/>
      <c r="G173" s="381"/>
      <c r="H173" s="476"/>
      <c r="I173" s="381"/>
      <c r="J173" s="374"/>
    </row>
    <row r="174" spans="2:12" s="125" customFormat="1" ht="12" customHeight="1">
      <c r="B174" s="114" t="s">
        <v>604</v>
      </c>
      <c r="C174" s="196" t="s">
        <v>1164</v>
      </c>
      <c r="D174" s="136"/>
      <c r="E174" s="329"/>
      <c r="F174" s="172"/>
      <c r="G174" s="396">
        <v>179</v>
      </c>
      <c r="H174" s="476">
        <f t="shared" si="4"/>
        <v>125.3</v>
      </c>
      <c r="I174" s="403"/>
      <c r="J174" s="374">
        <f t="shared" si="5"/>
        <v>0</v>
      </c>
    </row>
    <row r="175" spans="2:12" s="125" customFormat="1" ht="12" customHeight="1">
      <c r="B175" s="126" t="s">
        <v>606</v>
      </c>
      <c r="C175" s="189" t="s">
        <v>1165</v>
      </c>
      <c r="D175" s="136"/>
      <c r="E175" s="329"/>
      <c r="F175" s="172"/>
      <c r="G175" s="397">
        <v>119</v>
      </c>
      <c r="H175" s="476">
        <f t="shared" si="4"/>
        <v>83.3</v>
      </c>
      <c r="I175" s="403"/>
      <c r="J175" s="374">
        <f t="shared" si="5"/>
        <v>0</v>
      </c>
    </row>
    <row r="176" spans="2:12" s="125" customFormat="1" ht="12" customHeight="1">
      <c r="B176" s="126" t="s">
        <v>609</v>
      </c>
      <c r="C176" s="189" t="s">
        <v>1166</v>
      </c>
      <c r="D176" s="136"/>
      <c r="E176" s="329"/>
      <c r="F176" s="172"/>
      <c r="G176" s="397">
        <v>199</v>
      </c>
      <c r="H176" s="476">
        <f t="shared" si="4"/>
        <v>139.29999999999998</v>
      </c>
      <c r="I176" s="403"/>
      <c r="J176" s="374">
        <f t="shared" si="5"/>
        <v>0</v>
      </c>
    </row>
    <row r="177" spans="2:19" s="125" customFormat="1" ht="12" customHeight="1">
      <c r="B177" s="126" t="s">
        <v>612</v>
      </c>
      <c r="C177" s="291" t="s">
        <v>1045</v>
      </c>
      <c r="D177" s="151"/>
      <c r="E177" s="326"/>
      <c r="F177" s="169"/>
      <c r="G177" s="396">
        <v>179</v>
      </c>
      <c r="H177" s="476">
        <f t="shared" si="4"/>
        <v>125.3</v>
      </c>
      <c r="I177" s="404"/>
      <c r="J177" s="374">
        <f t="shared" si="5"/>
        <v>0</v>
      </c>
    </row>
    <row r="178" spans="2:19" s="125" customFormat="1" ht="12" customHeight="1">
      <c r="B178" s="293" t="s">
        <v>1092</v>
      </c>
      <c r="C178" s="291" t="s">
        <v>1046</v>
      </c>
      <c r="D178" s="151"/>
      <c r="E178" s="326"/>
      <c r="F178" s="169"/>
      <c r="G178" s="397">
        <v>119</v>
      </c>
      <c r="H178" s="476">
        <f t="shared" si="4"/>
        <v>83.3</v>
      </c>
      <c r="I178" s="404"/>
      <c r="J178" s="374">
        <f t="shared" si="5"/>
        <v>0</v>
      </c>
    </row>
    <row r="179" spans="2:19" s="125" customFormat="1" ht="12" customHeight="1">
      <c r="B179" s="293" t="s">
        <v>1059</v>
      </c>
      <c r="C179" s="291" t="s">
        <v>1047</v>
      </c>
      <c r="D179" s="151"/>
      <c r="E179" s="326"/>
      <c r="F179" s="169"/>
      <c r="G179" s="397">
        <v>199</v>
      </c>
      <c r="H179" s="476">
        <f t="shared" si="4"/>
        <v>139.29999999999998</v>
      </c>
      <c r="I179" s="404"/>
      <c r="J179" s="374">
        <f t="shared" si="5"/>
        <v>0</v>
      </c>
    </row>
    <row r="180" spans="2:19" s="22" customFormat="1" ht="25" customHeight="1">
      <c r="B180" s="293" t="s">
        <v>1060</v>
      </c>
      <c r="C180" s="71" t="s">
        <v>1015</v>
      </c>
      <c r="D180" s="45"/>
      <c r="E180" s="89" t="s">
        <v>14</v>
      </c>
      <c r="F180" s="46"/>
      <c r="G180" s="46"/>
      <c r="H180" s="476"/>
      <c r="I180" s="416"/>
      <c r="J180" s="374"/>
      <c r="K180" s="21"/>
    </row>
    <row r="181" spans="2:19" s="25" customFormat="1" ht="12" customHeight="1">
      <c r="B181" s="316" t="s">
        <v>7</v>
      </c>
      <c r="C181" s="102" t="s">
        <v>1048</v>
      </c>
      <c r="D181" s="294"/>
      <c r="E181" s="56"/>
      <c r="F181" s="63"/>
      <c r="G181" s="376"/>
      <c r="H181" s="476">
        <f t="shared" si="4"/>
        <v>0</v>
      </c>
      <c r="I181" s="402"/>
      <c r="J181" s="374">
        <f t="shared" si="5"/>
        <v>0</v>
      </c>
      <c r="K181" s="24"/>
    </row>
    <row r="182" spans="2:19" s="25" customFormat="1" ht="12" customHeight="1">
      <c r="B182" s="90" t="s">
        <v>149</v>
      </c>
      <c r="C182" s="55" t="s">
        <v>153</v>
      </c>
      <c r="D182" s="294"/>
      <c r="E182" s="56"/>
      <c r="F182" s="63"/>
      <c r="G182" s="376">
        <v>99</v>
      </c>
      <c r="H182" s="476">
        <f t="shared" si="4"/>
        <v>69.3</v>
      </c>
      <c r="I182" s="400"/>
      <c r="J182" s="374">
        <f t="shared" si="5"/>
        <v>0</v>
      </c>
      <c r="K182" s="24"/>
      <c r="M182" s="33"/>
    </row>
    <row r="183" spans="2:19" s="25" customFormat="1" ht="12" customHeight="1">
      <c r="B183" s="54" t="s">
        <v>150</v>
      </c>
      <c r="C183" s="55" t="s">
        <v>82</v>
      </c>
      <c r="D183" s="294"/>
      <c r="E183" s="56"/>
      <c r="F183" s="63"/>
      <c r="G183" s="376">
        <v>59</v>
      </c>
      <c r="H183" s="476">
        <f t="shared" si="4"/>
        <v>41.3</v>
      </c>
      <c r="I183" s="400"/>
      <c r="J183" s="374">
        <f t="shared" si="5"/>
        <v>0</v>
      </c>
      <c r="K183" s="24"/>
      <c r="M183" s="33"/>
    </row>
    <row r="184" spans="2:19" s="25" customFormat="1" ht="12" customHeight="1">
      <c r="B184" s="54" t="s">
        <v>151</v>
      </c>
      <c r="C184" s="206" t="s">
        <v>641</v>
      </c>
      <c r="D184" s="295"/>
      <c r="E184" s="207"/>
      <c r="F184" s="207"/>
      <c r="G184" s="381"/>
      <c r="H184" s="476"/>
      <c r="I184" s="420"/>
      <c r="J184" s="374"/>
      <c r="K184" s="72"/>
      <c r="L184" s="72"/>
      <c r="M184" s="44"/>
      <c r="N184" s="44"/>
      <c r="O184" s="44"/>
      <c r="P184" s="88"/>
      <c r="Q184" s="40"/>
      <c r="R184" s="23"/>
      <c r="S184" s="41"/>
    </row>
    <row r="185" spans="2:19" s="25" customFormat="1" ht="12" customHeight="1">
      <c r="B185" s="156" t="s">
        <v>640</v>
      </c>
      <c r="C185" s="179" t="s">
        <v>1103</v>
      </c>
      <c r="D185" s="213"/>
      <c r="E185" s="331"/>
      <c r="F185" s="193"/>
      <c r="G185" s="399">
        <v>59</v>
      </c>
      <c r="H185" s="476">
        <f t="shared" si="4"/>
        <v>41.3</v>
      </c>
      <c r="I185" s="403"/>
      <c r="J185" s="374">
        <f t="shared" si="5"/>
        <v>0</v>
      </c>
      <c r="K185" s="78"/>
      <c r="L185" s="80"/>
      <c r="M185" s="79"/>
      <c r="N185" s="79"/>
      <c r="O185" s="44"/>
      <c r="P185" s="44"/>
      <c r="Q185" s="42"/>
      <c r="R185" s="43"/>
      <c r="S185" s="43"/>
    </row>
    <row r="186" spans="2:19" s="25" customFormat="1" ht="12" customHeight="1">
      <c r="B186" s="146" t="s">
        <v>642</v>
      </c>
      <c r="C186" s="179" t="s">
        <v>1104</v>
      </c>
      <c r="D186" s="213"/>
      <c r="E186" s="331"/>
      <c r="F186" s="193"/>
      <c r="G186" s="399">
        <v>79</v>
      </c>
      <c r="H186" s="476">
        <f t="shared" si="4"/>
        <v>55.3</v>
      </c>
      <c r="I186" s="403"/>
      <c r="J186" s="374">
        <f t="shared" si="5"/>
        <v>0</v>
      </c>
      <c r="K186" s="81"/>
      <c r="L186" s="82"/>
      <c r="M186" s="83"/>
      <c r="N186" s="83"/>
      <c r="O186" s="44"/>
      <c r="P186" s="44"/>
      <c r="Q186" s="42"/>
      <c r="R186" s="43"/>
      <c r="S186" s="43"/>
    </row>
    <row r="187" spans="2:19" s="25" customFormat="1" ht="12" customHeight="1">
      <c r="B187" s="146" t="s">
        <v>645</v>
      </c>
      <c r="C187" s="179" t="s">
        <v>1105</v>
      </c>
      <c r="D187" s="213"/>
      <c r="E187" s="331"/>
      <c r="F187" s="193"/>
      <c r="G187" s="399">
        <v>99</v>
      </c>
      <c r="H187" s="476">
        <f t="shared" si="4"/>
        <v>69.3</v>
      </c>
      <c r="I187" s="403"/>
      <c r="J187" s="374">
        <f t="shared" si="5"/>
        <v>0</v>
      </c>
      <c r="K187" s="81"/>
      <c r="M187" s="83"/>
      <c r="N187" s="83"/>
      <c r="O187" s="44"/>
      <c r="P187" s="44"/>
      <c r="Q187" s="42"/>
      <c r="R187" s="43"/>
      <c r="S187" s="43"/>
    </row>
    <row r="188" spans="2:19" s="25" customFormat="1" ht="12" customHeight="1">
      <c r="B188" s="146" t="s">
        <v>648</v>
      </c>
      <c r="C188" s="147" t="s">
        <v>1106</v>
      </c>
      <c r="D188" s="213"/>
      <c r="E188" s="331"/>
      <c r="F188" s="193"/>
      <c r="G188" s="399">
        <v>89</v>
      </c>
      <c r="H188" s="476">
        <f t="shared" si="4"/>
        <v>62.3</v>
      </c>
      <c r="I188" s="403"/>
      <c r="J188" s="374">
        <f t="shared" si="5"/>
        <v>0</v>
      </c>
      <c r="K188" s="81"/>
      <c r="L188" s="81"/>
      <c r="M188" s="84"/>
      <c r="N188" s="84"/>
      <c r="O188" s="44"/>
      <c r="P188" s="44"/>
      <c r="Q188" s="42"/>
      <c r="R188" s="43"/>
      <c r="S188" s="43"/>
    </row>
    <row r="189" spans="2:19" s="25" customFormat="1" ht="12" customHeight="1">
      <c r="B189" s="146" t="s">
        <v>651</v>
      </c>
      <c r="C189" s="179" t="s">
        <v>1107</v>
      </c>
      <c r="D189" s="213"/>
      <c r="E189" s="331"/>
      <c r="F189" s="193"/>
      <c r="G189" s="399">
        <v>59</v>
      </c>
      <c r="H189" s="476">
        <f t="shared" si="4"/>
        <v>41.3</v>
      </c>
      <c r="I189" s="403"/>
      <c r="J189" s="374">
        <f t="shared" si="5"/>
        <v>0</v>
      </c>
      <c r="K189" s="81"/>
      <c r="L189" s="82"/>
      <c r="M189" s="84"/>
      <c r="N189" s="84"/>
      <c r="O189" s="44"/>
      <c r="P189" s="44"/>
      <c r="Q189" s="42"/>
      <c r="R189" s="43"/>
      <c r="S189" s="43"/>
    </row>
    <row r="190" spans="2:19" s="25" customFormat="1" ht="12" customHeight="1">
      <c r="B190" s="146" t="s">
        <v>654</v>
      </c>
      <c r="C190" s="179" t="s">
        <v>1108</v>
      </c>
      <c r="D190" s="213"/>
      <c r="E190" s="331"/>
      <c r="F190" s="193"/>
      <c r="G190" s="398">
        <v>499</v>
      </c>
      <c r="H190" s="476">
        <f t="shared" si="4"/>
        <v>349.29999999999995</v>
      </c>
      <c r="I190" s="403"/>
      <c r="J190" s="374">
        <f t="shared" si="5"/>
        <v>0</v>
      </c>
      <c r="K190" s="73"/>
      <c r="L190" s="74"/>
      <c r="M190" s="75"/>
      <c r="N190" s="75"/>
      <c r="O190" s="75"/>
      <c r="P190" s="75"/>
      <c r="Q190" s="42"/>
      <c r="R190" s="43"/>
      <c r="S190" s="43"/>
    </row>
    <row r="191" spans="2:19" s="8" customFormat="1" ht="12" customHeight="1">
      <c r="B191" s="146" t="s">
        <v>657</v>
      </c>
      <c r="C191" s="201" t="s">
        <v>661</v>
      </c>
      <c r="D191" s="213"/>
      <c r="E191" s="332"/>
      <c r="F191" s="193"/>
      <c r="G191" s="381"/>
      <c r="H191" s="476"/>
      <c r="I191" s="381"/>
      <c r="J191" s="374"/>
      <c r="K191" s="1"/>
      <c r="L191" s="76"/>
      <c r="M191" s="77"/>
      <c r="N191" s="77"/>
      <c r="O191" s="15"/>
      <c r="P191" s="15"/>
      <c r="Q191" s="12"/>
      <c r="R191" s="13"/>
      <c r="S191" s="13"/>
    </row>
    <row r="192" spans="2:19" s="11" customFormat="1" ht="12" customHeight="1">
      <c r="B192" s="156" t="s">
        <v>660</v>
      </c>
      <c r="C192" s="179" t="s">
        <v>1126</v>
      </c>
      <c r="D192" s="213"/>
      <c r="E192" s="332"/>
      <c r="F192" s="193"/>
      <c r="G192" s="399">
        <v>59</v>
      </c>
      <c r="H192" s="476">
        <f t="shared" si="4"/>
        <v>41.3</v>
      </c>
      <c r="I192" s="403"/>
      <c r="J192" s="374">
        <f t="shared" si="5"/>
        <v>0</v>
      </c>
      <c r="K192" s="1"/>
      <c r="L192" s="1"/>
      <c r="M192" s="15"/>
      <c r="N192" s="15"/>
      <c r="O192" s="15"/>
      <c r="P192" s="15"/>
      <c r="Q192" s="10"/>
      <c r="R192" s="2"/>
      <c r="S192" s="2"/>
    </row>
    <row r="193" spans="2:23" s="11" customFormat="1" ht="12" customHeight="1">
      <c r="B193" s="146" t="s">
        <v>662</v>
      </c>
      <c r="C193" s="179" t="s">
        <v>1109</v>
      </c>
      <c r="D193" s="213"/>
      <c r="E193" s="332"/>
      <c r="F193" s="193"/>
      <c r="G193" s="399">
        <v>69</v>
      </c>
      <c r="H193" s="476">
        <f t="shared" si="4"/>
        <v>48.3</v>
      </c>
      <c r="I193" s="403"/>
      <c r="J193" s="374">
        <f t="shared" si="5"/>
        <v>0</v>
      </c>
      <c r="K193" s="3"/>
      <c r="L193" s="1"/>
      <c r="M193" s="16"/>
      <c r="N193" s="16"/>
      <c r="O193" s="15"/>
      <c r="P193" s="15"/>
      <c r="Q193" s="10"/>
      <c r="R193" s="2"/>
      <c r="S193" s="2"/>
    </row>
    <row r="194" spans="2:23" s="11" customFormat="1" ht="12" customHeight="1">
      <c r="B194" s="146" t="s">
        <v>665</v>
      </c>
      <c r="C194" s="282" t="s">
        <v>1061</v>
      </c>
      <c r="D194" s="308"/>
      <c r="E194" s="333"/>
      <c r="F194" s="284"/>
      <c r="G194" s="392">
        <v>99</v>
      </c>
      <c r="H194" s="476">
        <f t="shared" si="4"/>
        <v>69.3</v>
      </c>
      <c r="I194" s="404"/>
      <c r="J194" s="374">
        <f t="shared" si="5"/>
        <v>0</v>
      </c>
      <c r="K194" s="3"/>
      <c r="L194" s="1"/>
      <c r="M194" s="16"/>
      <c r="N194" s="16"/>
      <c r="O194" s="15"/>
      <c r="P194" s="15"/>
      <c r="Q194" s="10"/>
      <c r="R194" s="2"/>
      <c r="S194" s="2"/>
    </row>
    <row r="195" spans="2:23" s="11" customFormat="1" ht="12" customHeight="1">
      <c r="B195" s="305" t="s">
        <v>1085</v>
      </c>
      <c r="C195" s="147" t="s">
        <v>1110</v>
      </c>
      <c r="D195" s="213"/>
      <c r="E195" s="332"/>
      <c r="F195" s="193"/>
      <c r="G195" s="388">
        <v>89</v>
      </c>
      <c r="H195" s="476">
        <f t="shared" si="4"/>
        <v>62.3</v>
      </c>
      <c r="I195" s="403"/>
      <c r="J195" s="374">
        <f t="shared" si="5"/>
        <v>0</v>
      </c>
      <c r="K195" s="3"/>
      <c r="L195" s="2"/>
      <c r="M195" s="17"/>
      <c r="N195" s="17"/>
      <c r="O195" s="86"/>
      <c r="P195" s="15"/>
      <c r="Q195" s="10"/>
      <c r="R195" s="2"/>
      <c r="S195" s="2"/>
    </row>
    <row r="196" spans="2:23" s="11" customFormat="1" ht="12" customHeight="1">
      <c r="B196" s="146" t="s">
        <v>668</v>
      </c>
      <c r="C196" s="147" t="s">
        <v>1111</v>
      </c>
      <c r="D196" s="213"/>
      <c r="E196" s="332"/>
      <c r="F196" s="193"/>
      <c r="G196" s="388">
        <v>69</v>
      </c>
      <c r="H196" s="476">
        <f t="shared" si="4"/>
        <v>48.3</v>
      </c>
      <c r="I196" s="403"/>
      <c r="J196" s="374">
        <f t="shared" si="5"/>
        <v>0</v>
      </c>
      <c r="K196" s="3"/>
      <c r="L196" s="2"/>
      <c r="M196" s="17"/>
      <c r="N196" s="17"/>
      <c r="O196" s="86"/>
      <c r="P196" s="15"/>
      <c r="Q196" s="10"/>
      <c r="R196" s="2"/>
      <c r="S196" s="2"/>
    </row>
    <row r="197" spans="2:23" ht="12" customHeight="1">
      <c r="B197" s="146" t="s">
        <v>671</v>
      </c>
      <c r="C197" s="147" t="s">
        <v>1112</v>
      </c>
      <c r="D197" s="213"/>
      <c r="E197" s="334"/>
      <c r="F197" s="193"/>
      <c r="G197" s="388">
        <v>69</v>
      </c>
      <c r="H197" s="476">
        <f t="shared" si="4"/>
        <v>48.3</v>
      </c>
      <c r="I197" s="403"/>
      <c r="J197" s="374">
        <f t="shared" si="5"/>
        <v>0</v>
      </c>
      <c r="K197" s="1"/>
      <c r="L197" s="4"/>
      <c r="M197" s="14"/>
      <c r="N197" s="14"/>
      <c r="O197" s="85"/>
      <c r="P197" s="15"/>
      <c r="Q197" s="7"/>
    </row>
    <row r="198" spans="2:23" s="7" customFormat="1" ht="12" customHeight="1">
      <c r="B198" s="146" t="s">
        <v>674</v>
      </c>
      <c r="C198" s="147" t="s">
        <v>1113</v>
      </c>
      <c r="D198" s="213"/>
      <c r="E198" s="298"/>
      <c r="F198" s="193"/>
      <c r="G198" s="388">
        <v>69</v>
      </c>
      <c r="H198" s="476">
        <f t="shared" si="4"/>
        <v>48.3</v>
      </c>
      <c r="I198" s="403"/>
      <c r="J198" s="374">
        <f t="shared" si="5"/>
        <v>0</v>
      </c>
      <c r="K198" s="1"/>
      <c r="L198" s="1"/>
      <c r="M198" s="15"/>
      <c r="N198" s="15"/>
      <c r="O198" s="15"/>
      <c r="P198" s="15"/>
      <c r="R198"/>
      <c r="S198"/>
      <c r="T198"/>
      <c r="U198"/>
      <c r="V198"/>
      <c r="W198"/>
    </row>
    <row r="199" spans="2:23" s="7" customFormat="1" ht="12" customHeight="1">
      <c r="B199" s="146" t="s">
        <v>677</v>
      </c>
      <c r="C199" s="157" t="s">
        <v>681</v>
      </c>
      <c r="D199" s="213"/>
      <c r="E199" s="298"/>
      <c r="F199" s="193"/>
      <c r="G199" s="381"/>
      <c r="H199" s="476"/>
      <c r="I199" s="381"/>
      <c r="J199" s="374"/>
      <c r="K199" s="2"/>
      <c r="L199" s="2"/>
      <c r="M199" s="17"/>
      <c r="N199" s="17"/>
      <c r="O199" s="86"/>
      <c r="P199" s="86"/>
      <c r="R199"/>
      <c r="S199"/>
      <c r="T199"/>
      <c r="U199"/>
      <c r="V199"/>
      <c r="W199"/>
    </row>
    <row r="200" spans="2:23" s="7" customFormat="1" ht="12" customHeight="1">
      <c r="B200" s="156" t="s">
        <v>680</v>
      </c>
      <c r="C200" s="179" t="s">
        <v>1114</v>
      </c>
      <c r="D200" s="213"/>
      <c r="E200" s="298"/>
      <c r="F200" s="193"/>
      <c r="G200" s="399">
        <v>129</v>
      </c>
      <c r="H200" s="476">
        <f t="shared" si="4"/>
        <v>90.3</v>
      </c>
      <c r="I200" s="403"/>
      <c r="J200" s="374">
        <f t="shared" si="5"/>
        <v>0</v>
      </c>
      <c r="K200" s="4"/>
      <c r="L200" s="4"/>
      <c r="M200" s="14"/>
      <c r="N200" s="14"/>
      <c r="O200" s="85"/>
      <c r="P200" s="85"/>
      <c r="R200"/>
      <c r="S200"/>
      <c r="T200"/>
      <c r="U200"/>
      <c r="V200"/>
      <c r="W200"/>
    </row>
    <row r="201" spans="2:23" s="7" customFormat="1" ht="12" customHeight="1">
      <c r="B201" s="146" t="s">
        <v>682</v>
      </c>
      <c r="C201" s="179" t="s">
        <v>1115</v>
      </c>
      <c r="D201" s="213"/>
      <c r="E201" s="298"/>
      <c r="F201" s="193"/>
      <c r="G201" s="396">
        <v>89</v>
      </c>
      <c r="H201" s="476">
        <f t="shared" ref="H201:H263" si="6">SUM(G201*0.7)</f>
        <v>62.3</v>
      </c>
      <c r="I201" s="403"/>
      <c r="J201" s="374">
        <f t="shared" ref="J201:J263" si="7">SUM(H201*I201)</f>
        <v>0</v>
      </c>
      <c r="K201" s="4"/>
      <c r="L201" s="4"/>
      <c r="M201" s="14"/>
      <c r="N201" s="14"/>
      <c r="O201" s="85"/>
      <c r="P201" s="85"/>
      <c r="R201"/>
      <c r="S201"/>
      <c r="T201"/>
      <c r="U201"/>
      <c r="V201"/>
      <c r="W201"/>
    </row>
    <row r="202" spans="2:23" s="7" customFormat="1" ht="12" customHeight="1">
      <c r="B202" s="146" t="s">
        <v>685</v>
      </c>
      <c r="C202" s="179" t="s">
        <v>1116</v>
      </c>
      <c r="D202" s="213"/>
      <c r="E202" s="298"/>
      <c r="F202" s="193"/>
      <c r="G202" s="399">
        <v>59</v>
      </c>
      <c r="H202" s="476">
        <f t="shared" si="6"/>
        <v>41.3</v>
      </c>
      <c r="I202" s="403"/>
      <c r="J202" s="374">
        <f t="shared" si="7"/>
        <v>0</v>
      </c>
      <c r="K202" s="4"/>
      <c r="L202" s="4"/>
      <c r="M202" s="14"/>
      <c r="N202" s="14"/>
      <c r="O202" s="85"/>
      <c r="P202" s="85"/>
      <c r="R202"/>
      <c r="S202"/>
      <c r="T202"/>
      <c r="U202"/>
      <c r="V202"/>
      <c r="W202"/>
    </row>
    <row r="203" spans="2:23" s="7" customFormat="1" ht="12" customHeight="1">
      <c r="B203" s="146" t="s">
        <v>688</v>
      </c>
      <c r="C203" s="147" t="s">
        <v>1117</v>
      </c>
      <c r="D203" s="213"/>
      <c r="E203" s="298"/>
      <c r="F203" s="193"/>
      <c r="G203" s="398">
        <v>79</v>
      </c>
      <c r="H203" s="476">
        <f t="shared" si="6"/>
        <v>55.3</v>
      </c>
      <c r="I203" s="403"/>
      <c r="J203" s="374">
        <f t="shared" si="7"/>
        <v>0</v>
      </c>
      <c r="K203" s="4"/>
      <c r="L203" s="4"/>
      <c r="M203" s="14"/>
      <c r="N203" s="14"/>
      <c r="O203" s="85"/>
      <c r="P203" s="85"/>
      <c r="R203"/>
      <c r="S203"/>
      <c r="T203"/>
      <c r="U203"/>
      <c r="V203"/>
      <c r="W203"/>
    </row>
    <row r="204" spans="2:23" s="7" customFormat="1" ht="12" customHeight="1">
      <c r="B204" s="146" t="s">
        <v>691</v>
      </c>
      <c r="C204" s="157" t="s">
        <v>695</v>
      </c>
      <c r="D204" s="213"/>
      <c r="E204" s="298"/>
      <c r="F204" s="193"/>
      <c r="G204" s="381"/>
      <c r="H204" s="476"/>
      <c r="I204" s="381"/>
      <c r="J204" s="374"/>
      <c r="K204" s="4"/>
      <c r="L204" s="4"/>
      <c r="M204" s="14"/>
      <c r="N204" s="14"/>
      <c r="O204" s="85"/>
      <c r="P204" s="85"/>
      <c r="R204"/>
      <c r="S204"/>
      <c r="T204"/>
      <c r="U204"/>
      <c r="V204"/>
      <c r="W204"/>
    </row>
    <row r="205" spans="2:23" s="7" customFormat="1" ht="12" customHeight="1">
      <c r="B205" s="156" t="s">
        <v>694</v>
      </c>
      <c r="C205" s="147" t="s">
        <v>1118</v>
      </c>
      <c r="D205" s="213"/>
      <c r="E205" s="298"/>
      <c r="F205" s="193"/>
      <c r="G205" s="399">
        <v>119</v>
      </c>
      <c r="H205" s="476">
        <f t="shared" si="6"/>
        <v>83.3</v>
      </c>
      <c r="I205" s="403"/>
      <c r="J205" s="374">
        <f t="shared" si="7"/>
        <v>0</v>
      </c>
      <c r="K205" s="4"/>
      <c r="L205" s="4"/>
      <c r="M205" s="14"/>
      <c r="N205" s="14"/>
      <c r="O205" s="85"/>
      <c r="P205" s="85"/>
      <c r="R205"/>
      <c r="S205"/>
      <c r="T205"/>
      <c r="U205"/>
      <c r="V205"/>
      <c r="W205"/>
    </row>
    <row r="206" spans="2:23" s="7" customFormat="1" ht="12" customHeight="1">
      <c r="B206" s="146" t="s">
        <v>696</v>
      </c>
      <c r="C206" s="147" t="s">
        <v>1119</v>
      </c>
      <c r="D206" s="213"/>
      <c r="E206" s="298"/>
      <c r="F206" s="193"/>
      <c r="G206" s="399">
        <v>199</v>
      </c>
      <c r="H206" s="476">
        <f t="shared" si="6"/>
        <v>139.29999999999998</v>
      </c>
      <c r="I206" s="403"/>
      <c r="J206" s="374">
        <f t="shared" si="7"/>
        <v>0</v>
      </c>
      <c r="K206" s="4"/>
      <c r="L206" s="4"/>
      <c r="M206" s="14"/>
      <c r="N206" s="14"/>
      <c r="O206" s="85"/>
      <c r="P206" s="85"/>
      <c r="R206"/>
      <c r="S206"/>
      <c r="T206"/>
      <c r="U206"/>
      <c r="V206"/>
      <c r="W206"/>
    </row>
    <row r="207" spans="2:23" s="7" customFormat="1" ht="12" customHeight="1">
      <c r="B207" s="146" t="s">
        <v>699</v>
      </c>
      <c r="C207" s="147" t="s">
        <v>1120</v>
      </c>
      <c r="D207" s="213"/>
      <c r="E207" s="298"/>
      <c r="F207" s="193"/>
      <c r="G207" s="396">
        <v>199</v>
      </c>
      <c r="H207" s="476">
        <f t="shared" si="6"/>
        <v>139.29999999999998</v>
      </c>
      <c r="I207" s="403"/>
      <c r="J207" s="374">
        <f t="shared" si="7"/>
        <v>0</v>
      </c>
      <c r="K207" s="4"/>
      <c r="L207" s="4"/>
      <c r="M207" s="14"/>
      <c r="N207" s="14"/>
      <c r="O207" s="85"/>
      <c r="P207" s="85"/>
      <c r="R207"/>
      <c r="S207"/>
      <c r="T207"/>
      <c r="U207"/>
      <c r="V207"/>
      <c r="W207"/>
    </row>
    <row r="208" spans="2:23" s="7" customFormat="1" ht="12" customHeight="1">
      <c r="B208" s="146" t="s">
        <v>702</v>
      </c>
      <c r="C208" s="147" t="s">
        <v>1121</v>
      </c>
      <c r="D208" s="213"/>
      <c r="E208" s="298"/>
      <c r="F208" s="193"/>
      <c r="G208" s="399">
        <v>229</v>
      </c>
      <c r="H208" s="476">
        <f t="shared" si="6"/>
        <v>160.29999999999998</v>
      </c>
      <c r="I208" s="403"/>
      <c r="J208" s="374">
        <f t="shared" si="7"/>
        <v>0</v>
      </c>
      <c r="K208" s="4"/>
      <c r="L208" s="4"/>
      <c r="M208" s="14"/>
      <c r="N208" s="14"/>
      <c r="O208" s="85"/>
      <c r="P208" s="85"/>
      <c r="R208"/>
      <c r="S208"/>
      <c r="T208"/>
      <c r="U208"/>
      <c r="V208"/>
      <c r="W208"/>
    </row>
    <row r="209" spans="2:23" s="7" customFormat="1" ht="12" customHeight="1">
      <c r="B209" s="146" t="s">
        <v>705</v>
      </c>
      <c r="C209" s="179" t="s">
        <v>1122</v>
      </c>
      <c r="D209" s="213"/>
      <c r="E209" s="298"/>
      <c r="F209" s="193"/>
      <c r="G209" s="399">
        <v>349</v>
      </c>
      <c r="H209" s="476">
        <f t="shared" si="6"/>
        <v>244.29999999999998</v>
      </c>
      <c r="I209" s="403"/>
      <c r="J209" s="374">
        <f t="shared" si="7"/>
        <v>0</v>
      </c>
      <c r="K209" s="4"/>
      <c r="L209" s="4"/>
      <c r="M209" s="14"/>
      <c r="N209" s="14"/>
      <c r="O209" s="85"/>
      <c r="P209" s="85"/>
      <c r="R209"/>
      <c r="S209"/>
      <c r="T209"/>
      <c r="U209"/>
      <c r="V209"/>
      <c r="W209"/>
    </row>
    <row r="210" spans="2:23" s="7" customFormat="1" ht="12" customHeight="1">
      <c r="B210" s="146" t="s">
        <v>708</v>
      </c>
      <c r="C210" s="147" t="s">
        <v>1123</v>
      </c>
      <c r="D210" s="213"/>
      <c r="E210" s="298"/>
      <c r="F210" s="193"/>
      <c r="G210" s="399">
        <v>219</v>
      </c>
      <c r="H210" s="476">
        <f t="shared" si="6"/>
        <v>153.29999999999998</v>
      </c>
      <c r="I210" s="403"/>
      <c r="J210" s="374">
        <f t="shared" si="7"/>
        <v>0</v>
      </c>
      <c r="K210" s="4"/>
      <c r="L210" s="4"/>
      <c r="M210" s="14"/>
      <c r="N210" s="14"/>
      <c r="O210" s="85"/>
      <c r="P210" s="85"/>
      <c r="R210"/>
      <c r="S210"/>
      <c r="T210"/>
      <c r="U210"/>
      <c r="V210"/>
      <c r="W210"/>
    </row>
    <row r="211" spans="2:23" s="7" customFormat="1" ht="12" customHeight="1">
      <c r="B211" s="146" t="s">
        <v>711</v>
      </c>
      <c r="C211" s="179" t="s">
        <v>1124</v>
      </c>
      <c r="D211" s="213"/>
      <c r="E211" s="298"/>
      <c r="F211" s="193"/>
      <c r="G211" s="399">
        <v>399</v>
      </c>
      <c r="H211" s="476">
        <f t="shared" si="6"/>
        <v>279.29999999999995</v>
      </c>
      <c r="I211" s="403"/>
      <c r="J211" s="374">
        <f t="shared" si="7"/>
        <v>0</v>
      </c>
      <c r="K211" s="4"/>
      <c r="L211" s="4"/>
      <c r="M211" s="14"/>
      <c r="N211" s="14"/>
      <c r="O211" s="85"/>
      <c r="P211" s="85"/>
      <c r="R211"/>
      <c r="S211"/>
      <c r="T211"/>
      <c r="U211"/>
      <c r="V211"/>
      <c r="W211"/>
    </row>
    <row r="212" spans="2:23" s="7" customFormat="1" ht="12" customHeight="1">
      <c r="B212" s="146" t="s">
        <v>714</v>
      </c>
      <c r="C212" s="179" t="s">
        <v>1125</v>
      </c>
      <c r="D212" s="213"/>
      <c r="E212" s="298"/>
      <c r="F212" s="193"/>
      <c r="G212" s="399">
        <v>399</v>
      </c>
      <c r="H212" s="476">
        <f t="shared" si="6"/>
        <v>279.29999999999995</v>
      </c>
      <c r="I212" s="403"/>
      <c r="J212" s="374">
        <f t="shared" si="7"/>
        <v>0</v>
      </c>
      <c r="K212" s="4"/>
      <c r="L212" s="4"/>
      <c r="M212" s="14"/>
      <c r="N212" s="14"/>
      <c r="O212" s="85"/>
      <c r="P212" s="85"/>
      <c r="R212"/>
      <c r="S212"/>
      <c r="T212"/>
      <c r="U212"/>
      <c r="V212"/>
      <c r="W212"/>
    </row>
    <row r="213" spans="2:23" s="7" customFormat="1" ht="12" customHeight="1">
      <c r="B213" s="146" t="s">
        <v>717</v>
      </c>
      <c r="C213" s="175" t="s">
        <v>720</v>
      </c>
      <c r="D213" s="296"/>
      <c r="E213" s="298"/>
      <c r="F213" s="128"/>
      <c r="G213" s="381"/>
      <c r="H213" s="476"/>
      <c r="I213" s="381"/>
      <c r="J213" s="374"/>
      <c r="K213" s="4"/>
      <c r="L213" s="4"/>
      <c r="M213" s="14"/>
      <c r="N213" s="14"/>
      <c r="O213" s="85"/>
      <c r="P213" s="85"/>
      <c r="R213"/>
      <c r="S213"/>
      <c r="T213"/>
      <c r="U213"/>
      <c r="V213"/>
      <c r="W213"/>
    </row>
    <row r="214" spans="2:23" s="7" customFormat="1" ht="12" customHeight="1">
      <c r="B214" s="114" t="s">
        <v>694</v>
      </c>
      <c r="C214" s="179" t="s">
        <v>1127</v>
      </c>
      <c r="D214" s="213"/>
      <c r="E214" s="298"/>
      <c r="F214" s="193"/>
      <c r="G214" s="397">
        <v>399</v>
      </c>
      <c r="H214" s="476">
        <f t="shared" si="6"/>
        <v>279.29999999999995</v>
      </c>
      <c r="I214" s="403"/>
      <c r="J214" s="374">
        <f t="shared" si="7"/>
        <v>0</v>
      </c>
      <c r="K214" s="4"/>
      <c r="L214" s="4"/>
      <c r="M214" s="14"/>
      <c r="N214" s="14"/>
      <c r="O214" s="85"/>
      <c r="P214" s="85"/>
      <c r="R214"/>
      <c r="S214"/>
      <c r="T214"/>
      <c r="U214"/>
      <c r="V214"/>
      <c r="W214"/>
    </row>
    <row r="215" spans="2:23" s="7" customFormat="1" ht="12" customHeight="1">
      <c r="B215" s="146" t="s">
        <v>721</v>
      </c>
      <c r="C215" s="179" t="s">
        <v>1128</v>
      </c>
      <c r="D215" s="213"/>
      <c r="E215" s="298"/>
      <c r="F215" s="193"/>
      <c r="G215" s="397">
        <v>449</v>
      </c>
      <c r="H215" s="476">
        <f t="shared" si="6"/>
        <v>314.29999999999995</v>
      </c>
      <c r="I215" s="403"/>
      <c r="J215" s="374">
        <f t="shared" si="7"/>
        <v>0</v>
      </c>
      <c r="K215" s="4"/>
      <c r="L215" s="4"/>
      <c r="M215" s="14"/>
      <c r="N215" s="14"/>
      <c r="O215" s="85"/>
      <c r="P215" s="85"/>
      <c r="R215"/>
      <c r="S215"/>
      <c r="T215"/>
      <c r="U215"/>
      <c r="V215"/>
      <c r="W215"/>
    </row>
    <row r="216" spans="2:23" s="7" customFormat="1" ht="12" customHeight="1">
      <c r="B216" s="146" t="s">
        <v>724</v>
      </c>
      <c r="C216" s="179" t="s">
        <v>1129</v>
      </c>
      <c r="D216" s="213"/>
      <c r="E216" s="298"/>
      <c r="F216" s="193"/>
      <c r="G216" s="397">
        <v>449</v>
      </c>
      <c r="H216" s="476">
        <f t="shared" si="6"/>
        <v>314.29999999999995</v>
      </c>
      <c r="I216" s="403"/>
      <c r="J216" s="374">
        <f t="shared" si="7"/>
        <v>0</v>
      </c>
      <c r="K216" s="4"/>
      <c r="L216" s="4"/>
      <c r="M216" s="14"/>
      <c r="N216" s="14"/>
      <c r="O216" s="85"/>
      <c r="P216" s="85"/>
      <c r="R216"/>
      <c r="S216"/>
      <c r="T216"/>
      <c r="U216"/>
      <c r="V216"/>
      <c r="W216"/>
    </row>
    <row r="217" spans="2:23" s="7" customFormat="1" ht="12" customHeight="1">
      <c r="B217" s="146" t="s">
        <v>727</v>
      </c>
      <c r="C217" s="179" t="s">
        <v>1130</v>
      </c>
      <c r="D217" s="213"/>
      <c r="E217" s="298"/>
      <c r="F217" s="193"/>
      <c r="G217" s="398">
        <v>749</v>
      </c>
      <c r="H217" s="476">
        <f t="shared" si="6"/>
        <v>524.29999999999995</v>
      </c>
      <c r="I217" s="403"/>
      <c r="J217" s="374">
        <f t="shared" si="7"/>
        <v>0</v>
      </c>
      <c r="K217" s="4"/>
      <c r="L217" s="4"/>
      <c r="M217" s="14"/>
      <c r="N217" s="14"/>
      <c r="O217" s="85"/>
      <c r="P217" s="85"/>
      <c r="R217"/>
      <c r="S217"/>
      <c r="T217"/>
      <c r="U217"/>
      <c r="V217"/>
      <c r="W217"/>
    </row>
    <row r="218" spans="2:23" s="7" customFormat="1" ht="12" customHeight="1">
      <c r="B218" s="146" t="s">
        <v>730</v>
      </c>
      <c r="C218" s="179" t="s">
        <v>1131</v>
      </c>
      <c r="D218" s="213"/>
      <c r="E218" s="298"/>
      <c r="F218" s="193"/>
      <c r="G218" s="398">
        <v>799</v>
      </c>
      <c r="H218" s="476">
        <f t="shared" si="6"/>
        <v>559.29999999999995</v>
      </c>
      <c r="I218" s="403"/>
      <c r="J218" s="374">
        <f t="shared" si="7"/>
        <v>0</v>
      </c>
      <c r="K218" s="4"/>
      <c r="L218" s="4"/>
      <c r="M218" s="14"/>
      <c r="N218" s="14"/>
      <c r="O218" s="85"/>
      <c r="P218" s="85"/>
      <c r="R218"/>
      <c r="S218"/>
      <c r="T218"/>
      <c r="U218"/>
      <c r="V218"/>
      <c r="W218"/>
    </row>
    <row r="219" spans="2:23" s="7" customFormat="1" ht="12" customHeight="1">
      <c r="B219" s="146" t="s">
        <v>733</v>
      </c>
      <c r="C219" s="179" t="s">
        <v>1132</v>
      </c>
      <c r="D219" s="213"/>
      <c r="E219" s="298"/>
      <c r="F219" s="193"/>
      <c r="G219" s="398">
        <v>1499</v>
      </c>
      <c r="H219" s="476">
        <f t="shared" si="6"/>
        <v>1049.3</v>
      </c>
      <c r="I219" s="403"/>
      <c r="J219" s="374">
        <f t="shared" si="7"/>
        <v>0</v>
      </c>
      <c r="K219" s="4"/>
      <c r="L219" s="4"/>
      <c r="M219" s="14"/>
      <c r="N219" s="14"/>
      <c r="O219" s="85"/>
      <c r="P219" s="85"/>
      <c r="R219"/>
      <c r="S219"/>
      <c r="T219"/>
      <c r="U219"/>
      <c r="V219"/>
      <c r="W219"/>
    </row>
    <row r="220" spans="2:23" s="7" customFormat="1" ht="12" customHeight="1">
      <c r="B220" s="146" t="s">
        <v>736</v>
      </c>
      <c r="C220" s="179" t="s">
        <v>1133</v>
      </c>
      <c r="D220" s="213"/>
      <c r="E220" s="298"/>
      <c r="F220" s="193"/>
      <c r="G220" s="398">
        <v>799</v>
      </c>
      <c r="H220" s="476">
        <f t="shared" si="6"/>
        <v>559.29999999999995</v>
      </c>
      <c r="I220" s="403"/>
      <c r="J220" s="374">
        <f t="shared" si="7"/>
        <v>0</v>
      </c>
      <c r="K220" s="4"/>
      <c r="L220" s="4"/>
      <c r="M220" s="14"/>
      <c r="N220" s="14"/>
      <c r="O220" s="85"/>
      <c r="P220" s="85"/>
      <c r="R220"/>
      <c r="S220"/>
      <c r="T220"/>
      <c r="U220"/>
      <c r="V220"/>
      <c r="W220"/>
    </row>
    <row r="221" spans="2:23" s="7" customFormat="1" ht="12" customHeight="1">
      <c r="B221" s="146" t="s">
        <v>739</v>
      </c>
      <c r="C221" s="179" t="s">
        <v>1134</v>
      </c>
      <c r="D221" s="213"/>
      <c r="E221" s="298"/>
      <c r="F221" s="193"/>
      <c r="G221" s="398">
        <v>499</v>
      </c>
      <c r="H221" s="476">
        <f t="shared" si="6"/>
        <v>349.29999999999995</v>
      </c>
      <c r="I221" s="408"/>
      <c r="J221" s="374">
        <f t="shared" si="7"/>
        <v>0</v>
      </c>
      <c r="K221" s="4"/>
      <c r="L221" s="4"/>
      <c r="M221" s="14"/>
      <c r="N221" s="14"/>
      <c r="O221" s="85"/>
      <c r="P221" s="85"/>
      <c r="R221"/>
      <c r="S221"/>
      <c r="T221"/>
      <c r="U221"/>
      <c r="V221"/>
      <c r="W221"/>
    </row>
    <row r="222" spans="2:23" s="7" customFormat="1" ht="12" customHeight="1">
      <c r="B222" s="146" t="s">
        <v>742</v>
      </c>
      <c r="C222" s="179" t="s">
        <v>1135</v>
      </c>
      <c r="D222" s="213"/>
      <c r="E222" s="298"/>
      <c r="F222" s="193"/>
      <c r="G222" s="398">
        <v>549</v>
      </c>
      <c r="H222" s="476">
        <f t="shared" si="6"/>
        <v>384.29999999999995</v>
      </c>
      <c r="I222" s="411"/>
      <c r="J222" s="374">
        <f t="shared" si="7"/>
        <v>0</v>
      </c>
      <c r="K222" s="4"/>
      <c r="L222" s="4"/>
      <c r="M222" s="14"/>
      <c r="N222" s="14"/>
      <c r="O222" s="85"/>
      <c r="P222" s="85"/>
      <c r="R222"/>
      <c r="S222"/>
      <c r="T222"/>
      <c r="U222"/>
      <c r="V222"/>
      <c r="W222"/>
    </row>
    <row r="223" spans="2:23" s="7" customFormat="1" ht="12" customHeight="1">
      <c r="B223" s="146" t="s">
        <v>745</v>
      </c>
      <c r="C223" s="196" t="s">
        <v>1136</v>
      </c>
      <c r="D223" s="296"/>
      <c r="E223" s="298"/>
      <c r="F223" s="128"/>
      <c r="G223" s="398">
        <v>549</v>
      </c>
      <c r="H223" s="476">
        <f t="shared" si="6"/>
        <v>384.29999999999995</v>
      </c>
      <c r="I223" s="408"/>
      <c r="J223" s="374">
        <f t="shared" si="7"/>
        <v>0</v>
      </c>
      <c r="K223" s="4"/>
      <c r="L223" s="4"/>
      <c r="M223" s="14"/>
      <c r="N223" s="14"/>
      <c r="O223" s="85"/>
      <c r="P223" s="85"/>
      <c r="R223"/>
      <c r="S223"/>
      <c r="T223"/>
      <c r="U223"/>
      <c r="V223"/>
      <c r="W223"/>
    </row>
    <row r="224" spans="2:23" s="7" customFormat="1" ht="12" customHeight="1">
      <c r="B224" s="126" t="s">
        <v>748</v>
      </c>
      <c r="C224" s="175" t="s">
        <v>752</v>
      </c>
      <c r="D224" s="296"/>
      <c r="E224" s="298"/>
      <c r="F224" s="128"/>
      <c r="G224" s="381"/>
      <c r="H224" s="476"/>
      <c r="I224" s="381"/>
      <c r="J224" s="374"/>
      <c r="K224" s="4"/>
      <c r="L224" s="4"/>
      <c r="M224" s="14"/>
      <c r="N224" s="14"/>
      <c r="O224" s="85"/>
      <c r="P224" s="85"/>
      <c r="R224"/>
      <c r="S224"/>
      <c r="T224"/>
      <c r="U224"/>
      <c r="V224"/>
      <c r="W224"/>
    </row>
    <row r="225" spans="2:23" s="7" customFormat="1" ht="12" customHeight="1">
      <c r="B225" s="114" t="s">
        <v>751</v>
      </c>
      <c r="C225" s="196" t="s">
        <v>1137</v>
      </c>
      <c r="D225" s="296"/>
      <c r="E225" s="298"/>
      <c r="F225" s="128"/>
      <c r="G225" s="398">
        <v>599</v>
      </c>
      <c r="H225" s="476">
        <f t="shared" si="6"/>
        <v>419.29999999999995</v>
      </c>
      <c r="I225" s="403"/>
      <c r="J225" s="374">
        <f t="shared" si="7"/>
        <v>0</v>
      </c>
      <c r="K225" s="4"/>
      <c r="L225" s="4"/>
      <c r="M225" s="14"/>
      <c r="N225" s="14"/>
      <c r="O225" s="85"/>
      <c r="P225" s="85"/>
      <c r="R225"/>
      <c r="S225"/>
      <c r="T225"/>
      <c r="U225"/>
      <c r="V225"/>
      <c r="W225"/>
    </row>
    <row r="226" spans="2:23" s="7" customFormat="1" ht="12" customHeight="1">
      <c r="B226" s="126" t="s">
        <v>753</v>
      </c>
      <c r="C226" s="196" t="s">
        <v>1138</v>
      </c>
      <c r="D226" s="296"/>
      <c r="E226" s="298"/>
      <c r="F226" s="128"/>
      <c r="G226" s="398">
        <v>999</v>
      </c>
      <c r="H226" s="476">
        <f t="shared" si="6"/>
        <v>699.3</v>
      </c>
      <c r="I226" s="403"/>
      <c r="J226" s="374">
        <f t="shared" si="7"/>
        <v>0</v>
      </c>
      <c r="K226" s="4"/>
      <c r="L226" s="4"/>
      <c r="M226" s="14"/>
      <c r="N226" s="14"/>
      <c r="O226" s="85"/>
      <c r="P226" s="85"/>
      <c r="R226"/>
      <c r="S226"/>
      <c r="T226"/>
      <c r="U226"/>
      <c r="V226"/>
      <c r="W226"/>
    </row>
    <row r="227" spans="2:23" s="7" customFormat="1" ht="12" customHeight="1">
      <c r="B227" s="146" t="s">
        <v>756</v>
      </c>
      <c r="C227" s="196" t="s">
        <v>1139</v>
      </c>
      <c r="D227" s="296"/>
      <c r="E227" s="298"/>
      <c r="F227" s="128"/>
      <c r="G227" s="398">
        <v>2199</v>
      </c>
      <c r="H227" s="476">
        <f t="shared" si="6"/>
        <v>1539.3</v>
      </c>
      <c r="I227" s="403"/>
      <c r="J227" s="374">
        <f t="shared" si="7"/>
        <v>0</v>
      </c>
      <c r="K227" s="5"/>
      <c r="L227" s="4"/>
      <c r="M227" s="14"/>
      <c r="N227" s="14"/>
      <c r="O227" s="85"/>
      <c r="P227" s="85"/>
      <c r="R227"/>
      <c r="S227"/>
      <c r="T227"/>
      <c r="U227"/>
      <c r="V227"/>
      <c r="W227"/>
    </row>
    <row r="228" spans="2:23" s="7" customFormat="1" ht="12" customHeight="1">
      <c r="B228" s="146" t="s">
        <v>759</v>
      </c>
      <c r="C228" s="201" t="s">
        <v>763</v>
      </c>
      <c r="D228" s="213"/>
      <c r="E228" s="298"/>
      <c r="F228" s="193"/>
      <c r="G228" s="381"/>
      <c r="H228" s="476"/>
      <c r="I228" s="381"/>
      <c r="J228" s="374"/>
      <c r="K228" s="421"/>
      <c r="L228" s="4"/>
      <c r="M228" s="14"/>
      <c r="N228" s="14"/>
      <c r="O228" s="85"/>
      <c r="P228" s="85"/>
      <c r="R228"/>
      <c r="S228"/>
      <c r="T228"/>
      <c r="U228"/>
      <c r="V228"/>
      <c r="W228"/>
    </row>
    <row r="229" spans="2:23" s="7" customFormat="1" ht="12" customHeight="1">
      <c r="B229" s="156" t="s">
        <v>762</v>
      </c>
      <c r="C229" s="196" t="s">
        <v>1140</v>
      </c>
      <c r="D229" s="296"/>
      <c r="E229" s="298"/>
      <c r="F229" s="128"/>
      <c r="G229" s="381">
        <v>1499</v>
      </c>
      <c r="H229" s="476">
        <f t="shared" si="6"/>
        <v>1049.3</v>
      </c>
      <c r="I229" s="403"/>
      <c r="J229" s="374">
        <f t="shared" si="7"/>
        <v>0</v>
      </c>
      <c r="K229" s="4"/>
      <c r="L229" s="6"/>
      <c r="M229" s="14"/>
      <c r="N229" s="14"/>
      <c r="O229" s="85"/>
      <c r="P229" s="85"/>
      <c r="R229"/>
      <c r="S229"/>
      <c r="T229"/>
      <c r="U229"/>
      <c r="V229"/>
      <c r="W229"/>
    </row>
    <row r="230" spans="2:23" ht="12" customHeight="1">
      <c r="B230" s="126" t="s">
        <v>764</v>
      </c>
      <c r="C230" s="179" t="s">
        <v>1141</v>
      </c>
      <c r="D230" s="213"/>
      <c r="E230" s="334"/>
      <c r="F230" s="193"/>
      <c r="G230" s="388">
        <v>2199</v>
      </c>
      <c r="H230" s="476">
        <f t="shared" si="6"/>
        <v>1539.3</v>
      </c>
      <c r="I230" s="403"/>
      <c r="J230" s="374">
        <f t="shared" si="7"/>
        <v>0</v>
      </c>
      <c r="M230" s="18"/>
      <c r="N230" s="18"/>
      <c r="O230" s="87"/>
      <c r="P230" s="87"/>
      <c r="Q230" s="7"/>
    </row>
    <row r="231" spans="2:23" ht="12" customHeight="1">
      <c r="B231" s="146" t="s">
        <v>767</v>
      </c>
      <c r="C231" s="196" t="s">
        <v>1142</v>
      </c>
      <c r="D231" s="296"/>
      <c r="E231" s="334"/>
      <c r="F231" s="128"/>
      <c r="G231" s="381">
        <v>1399</v>
      </c>
      <c r="H231" s="476">
        <f t="shared" si="6"/>
        <v>979.3</v>
      </c>
      <c r="I231" s="403"/>
      <c r="J231" s="374">
        <f t="shared" si="7"/>
        <v>0</v>
      </c>
      <c r="M231" s="18"/>
      <c r="N231" s="18"/>
      <c r="O231" s="87"/>
      <c r="P231" s="87"/>
      <c r="Q231" s="7"/>
    </row>
    <row r="232" spans="2:23" ht="12" customHeight="1">
      <c r="B232" s="126" t="s">
        <v>782</v>
      </c>
      <c r="C232" s="175" t="s">
        <v>1191</v>
      </c>
      <c r="D232" s="296"/>
      <c r="E232" s="334"/>
      <c r="F232" s="128"/>
      <c r="G232" s="381"/>
      <c r="H232" s="476"/>
      <c r="I232" s="382"/>
      <c r="J232" s="374"/>
      <c r="M232" s="18"/>
      <c r="N232" s="18"/>
      <c r="O232" s="87"/>
      <c r="P232" s="87"/>
      <c r="Q232" s="7"/>
    </row>
    <row r="233" spans="2:23" ht="12" customHeight="1">
      <c r="B233" s="114" t="s">
        <v>788</v>
      </c>
      <c r="C233" s="196" t="s">
        <v>1143</v>
      </c>
      <c r="D233" s="296"/>
      <c r="E233" s="334"/>
      <c r="F233" s="128"/>
      <c r="G233" s="381">
        <v>999</v>
      </c>
      <c r="H233" s="476">
        <f t="shared" si="6"/>
        <v>699.3</v>
      </c>
      <c r="I233" s="403"/>
      <c r="J233" s="374">
        <f t="shared" si="7"/>
        <v>0</v>
      </c>
      <c r="M233" s="18"/>
      <c r="N233" s="18"/>
      <c r="O233" s="87"/>
      <c r="P233" s="87"/>
      <c r="Q233" s="7"/>
    </row>
    <row r="234" spans="2:23" ht="12" customHeight="1">
      <c r="B234" s="126" t="s">
        <v>793</v>
      </c>
      <c r="C234" s="196" t="s">
        <v>1144</v>
      </c>
      <c r="D234" s="296"/>
      <c r="E234" s="334"/>
      <c r="F234" s="128"/>
      <c r="G234" s="381">
        <v>499</v>
      </c>
      <c r="H234" s="476">
        <f t="shared" si="6"/>
        <v>349.29999999999995</v>
      </c>
      <c r="I234" s="403"/>
      <c r="J234" s="374">
        <f t="shared" si="7"/>
        <v>0</v>
      </c>
      <c r="M234" s="18"/>
      <c r="N234" s="18"/>
      <c r="O234" s="87"/>
      <c r="P234" s="87"/>
      <c r="Q234" s="7"/>
    </row>
    <row r="235" spans="2:23" ht="12" customHeight="1">
      <c r="B235" s="126" t="s">
        <v>796</v>
      </c>
      <c r="C235" s="201" t="s">
        <v>799</v>
      </c>
      <c r="D235" s="213"/>
      <c r="E235" s="334"/>
      <c r="F235" s="219"/>
      <c r="G235" s="381"/>
      <c r="H235" s="476"/>
      <c r="I235" s="381"/>
      <c r="J235" s="374"/>
      <c r="M235" s="18"/>
      <c r="N235" s="18"/>
      <c r="O235" s="87"/>
      <c r="P235" s="87"/>
      <c r="Q235" s="7"/>
    </row>
    <row r="236" spans="2:23" ht="12" customHeight="1">
      <c r="B236" s="156" t="s">
        <v>788</v>
      </c>
      <c r="C236" s="220" t="s">
        <v>1145</v>
      </c>
      <c r="D236" s="297"/>
      <c r="E236" s="334"/>
      <c r="F236" s="193"/>
      <c r="G236" s="398">
        <v>1399</v>
      </c>
      <c r="H236" s="476">
        <f t="shared" si="6"/>
        <v>979.3</v>
      </c>
      <c r="I236" s="403"/>
      <c r="J236" s="374">
        <f t="shared" si="7"/>
        <v>0</v>
      </c>
      <c r="M236" s="18"/>
      <c r="N236" s="18"/>
      <c r="O236" s="87"/>
      <c r="P236" s="87"/>
      <c r="Q236" s="7"/>
    </row>
    <row r="237" spans="2:23" ht="12" customHeight="1">
      <c r="B237" s="146" t="s">
        <v>800</v>
      </c>
      <c r="C237" s="223" t="s">
        <v>1147</v>
      </c>
      <c r="D237" s="297"/>
      <c r="E237" s="334"/>
      <c r="F237" s="193"/>
      <c r="G237" s="398">
        <v>49</v>
      </c>
      <c r="H237" s="476">
        <f t="shared" si="6"/>
        <v>34.299999999999997</v>
      </c>
      <c r="I237" s="403"/>
      <c r="J237" s="374">
        <f t="shared" si="7"/>
        <v>0</v>
      </c>
      <c r="M237" s="18"/>
      <c r="N237" s="18"/>
      <c r="O237" s="87"/>
      <c r="P237" s="87"/>
      <c r="Q237" s="7"/>
    </row>
    <row r="238" spans="2:23" ht="12" customHeight="1">
      <c r="B238" s="146" t="s">
        <v>803</v>
      </c>
      <c r="C238" s="223" t="s">
        <v>1148</v>
      </c>
      <c r="D238" s="297"/>
      <c r="E238" s="334"/>
      <c r="F238" s="193"/>
      <c r="G238" s="398">
        <v>49</v>
      </c>
      <c r="H238" s="476">
        <f t="shared" si="6"/>
        <v>34.299999999999997</v>
      </c>
      <c r="I238" s="403"/>
      <c r="J238" s="374">
        <f t="shared" si="7"/>
        <v>0</v>
      </c>
      <c r="M238" s="18"/>
      <c r="N238" s="18"/>
      <c r="O238" s="87"/>
      <c r="P238" s="87"/>
      <c r="Q238" s="7"/>
    </row>
    <row r="239" spans="2:23" ht="12" customHeight="1">
      <c r="B239" s="146" t="s">
        <v>806</v>
      </c>
      <c r="C239" s="223" t="s">
        <v>1146</v>
      </c>
      <c r="D239" s="297"/>
      <c r="E239" s="334"/>
      <c r="F239" s="193"/>
      <c r="G239" s="398">
        <v>69</v>
      </c>
      <c r="H239" s="476">
        <f t="shared" si="6"/>
        <v>48.3</v>
      </c>
      <c r="I239" s="403"/>
      <c r="J239" s="374">
        <f t="shared" si="7"/>
        <v>0</v>
      </c>
      <c r="M239" s="18"/>
      <c r="N239" s="18"/>
      <c r="O239" s="87"/>
      <c r="P239" s="87"/>
      <c r="Q239" s="7"/>
    </row>
    <row r="240" spans="2:23" ht="12" customHeight="1">
      <c r="B240" s="146" t="s">
        <v>809</v>
      </c>
      <c r="C240" s="223" t="s">
        <v>1149</v>
      </c>
      <c r="D240" s="297"/>
      <c r="E240" s="334"/>
      <c r="F240" s="193"/>
      <c r="G240" s="398">
        <v>299</v>
      </c>
      <c r="H240" s="476">
        <f t="shared" si="6"/>
        <v>209.29999999999998</v>
      </c>
      <c r="I240" s="403"/>
      <c r="J240" s="374">
        <f t="shared" si="7"/>
        <v>0</v>
      </c>
      <c r="M240" s="18"/>
      <c r="N240" s="18"/>
      <c r="O240" s="87"/>
      <c r="P240" s="87"/>
      <c r="Q240" s="7"/>
    </row>
    <row r="241" spans="2:17" ht="12" customHeight="1">
      <c r="B241" s="165" t="s">
        <v>812</v>
      </c>
      <c r="C241" s="223" t="s">
        <v>1150</v>
      </c>
      <c r="D241" s="297"/>
      <c r="E241" s="334"/>
      <c r="F241" s="193"/>
      <c r="G241" s="398">
        <v>299</v>
      </c>
      <c r="H241" s="476">
        <f t="shared" si="6"/>
        <v>209.29999999999998</v>
      </c>
      <c r="I241" s="403"/>
      <c r="J241" s="374">
        <f t="shared" si="7"/>
        <v>0</v>
      </c>
      <c r="M241" s="18"/>
      <c r="N241" s="18"/>
      <c r="O241" s="87"/>
      <c r="P241" s="87"/>
      <c r="Q241" s="7"/>
    </row>
    <row r="242" spans="2:17" ht="12" customHeight="1">
      <c r="B242" s="146" t="s">
        <v>815</v>
      </c>
      <c r="C242" s="223" t="s">
        <v>1151</v>
      </c>
      <c r="D242" s="297"/>
      <c r="E242" s="334"/>
      <c r="F242" s="193"/>
      <c r="G242" s="398">
        <v>899</v>
      </c>
      <c r="H242" s="476">
        <f t="shared" si="6"/>
        <v>629.29999999999995</v>
      </c>
      <c r="I242" s="403"/>
      <c r="J242" s="374">
        <f t="shared" si="7"/>
        <v>0</v>
      </c>
      <c r="M242" s="18"/>
      <c r="N242" s="18"/>
      <c r="O242" s="87"/>
      <c r="P242" s="87"/>
      <c r="Q242" s="7"/>
    </row>
    <row r="243" spans="2:17" ht="12" customHeight="1">
      <c r="B243" s="146" t="s">
        <v>818</v>
      </c>
      <c r="C243" s="223" t="s">
        <v>1152</v>
      </c>
      <c r="D243" s="297"/>
      <c r="E243" s="334"/>
      <c r="F243" s="193"/>
      <c r="G243" s="398">
        <v>899</v>
      </c>
      <c r="H243" s="476">
        <f t="shared" si="6"/>
        <v>629.29999999999995</v>
      </c>
      <c r="I243" s="403"/>
      <c r="J243" s="374">
        <f t="shared" si="7"/>
        <v>0</v>
      </c>
      <c r="M243" s="18"/>
      <c r="N243" s="18"/>
      <c r="O243" s="87"/>
      <c r="P243" s="87"/>
      <c r="Q243" s="7"/>
    </row>
    <row r="244" spans="2:17" ht="12" customHeight="1">
      <c r="B244" s="146" t="s">
        <v>821</v>
      </c>
      <c r="C244" s="223" t="s">
        <v>1153</v>
      </c>
      <c r="D244" s="297"/>
      <c r="E244" s="334"/>
      <c r="F244" s="193"/>
      <c r="G244" s="398">
        <v>1399</v>
      </c>
      <c r="H244" s="476">
        <f t="shared" si="6"/>
        <v>979.3</v>
      </c>
      <c r="I244" s="403"/>
      <c r="J244" s="374">
        <f t="shared" si="7"/>
        <v>0</v>
      </c>
      <c r="M244" s="18"/>
      <c r="N244" s="18"/>
      <c r="O244" s="87"/>
      <c r="P244" s="87"/>
      <c r="Q244" s="7"/>
    </row>
    <row r="245" spans="2:17" ht="12" customHeight="1">
      <c r="B245" s="146" t="s">
        <v>824</v>
      </c>
      <c r="C245" s="223" t="s">
        <v>1154</v>
      </c>
      <c r="D245" s="297"/>
      <c r="E245" s="334"/>
      <c r="F245" s="193"/>
      <c r="G245" s="398">
        <v>699</v>
      </c>
      <c r="H245" s="476">
        <f t="shared" si="6"/>
        <v>489.29999999999995</v>
      </c>
      <c r="I245" s="403"/>
      <c r="J245" s="374">
        <f t="shared" si="7"/>
        <v>0</v>
      </c>
      <c r="M245" s="18"/>
      <c r="N245" s="18"/>
      <c r="O245" s="87"/>
      <c r="P245" s="87"/>
      <c r="Q245" s="7"/>
    </row>
    <row r="246" spans="2:17" ht="12" customHeight="1">
      <c r="B246" s="146" t="s">
        <v>827</v>
      </c>
      <c r="C246" s="223" t="s">
        <v>1155</v>
      </c>
      <c r="D246" s="297"/>
      <c r="E246" s="334"/>
      <c r="F246" s="193"/>
      <c r="G246" s="398">
        <v>249</v>
      </c>
      <c r="H246" s="476">
        <f t="shared" si="6"/>
        <v>174.29999999999998</v>
      </c>
      <c r="I246" s="403"/>
      <c r="J246" s="374">
        <f t="shared" si="7"/>
        <v>0</v>
      </c>
      <c r="M246" s="18"/>
      <c r="N246" s="18"/>
      <c r="O246" s="87"/>
      <c r="P246" s="87"/>
      <c r="Q246" s="7"/>
    </row>
    <row r="247" spans="2:17" ht="12" customHeight="1">
      <c r="B247" s="146" t="s">
        <v>830</v>
      </c>
      <c r="C247" s="223" t="s">
        <v>1156</v>
      </c>
      <c r="D247" s="297"/>
      <c r="E247" s="334"/>
      <c r="F247" s="193"/>
      <c r="G247" s="398">
        <v>249</v>
      </c>
      <c r="H247" s="476">
        <f t="shared" si="6"/>
        <v>174.29999999999998</v>
      </c>
      <c r="I247" s="403"/>
      <c r="J247" s="374">
        <f t="shared" si="7"/>
        <v>0</v>
      </c>
      <c r="M247" s="18"/>
      <c r="N247" s="18"/>
      <c r="O247" s="87"/>
      <c r="P247" s="87"/>
      <c r="Q247" s="7"/>
    </row>
    <row r="248" spans="2:17" ht="12" customHeight="1">
      <c r="B248" s="146" t="s">
        <v>833</v>
      </c>
      <c r="C248" s="223" t="s">
        <v>1157</v>
      </c>
      <c r="D248" s="297"/>
      <c r="E248" s="334"/>
      <c r="F248" s="193"/>
      <c r="G248" s="398">
        <v>499</v>
      </c>
      <c r="H248" s="476">
        <f t="shared" si="6"/>
        <v>349.29999999999995</v>
      </c>
      <c r="I248" s="403"/>
      <c r="J248" s="374">
        <f t="shared" si="7"/>
        <v>0</v>
      </c>
      <c r="M248" s="18"/>
      <c r="N248" s="18"/>
      <c r="O248" s="87"/>
      <c r="P248" s="87"/>
      <c r="Q248" s="7"/>
    </row>
    <row r="249" spans="2:17" ht="12" customHeight="1">
      <c r="B249" s="146" t="s">
        <v>836</v>
      </c>
      <c r="C249" s="223" t="s">
        <v>1158</v>
      </c>
      <c r="D249" s="297"/>
      <c r="E249" s="334"/>
      <c r="F249" s="193"/>
      <c r="G249" s="398">
        <v>199</v>
      </c>
      <c r="H249" s="476">
        <f t="shared" si="6"/>
        <v>139.29999999999998</v>
      </c>
      <c r="I249" s="403"/>
      <c r="J249" s="374">
        <f t="shared" si="7"/>
        <v>0</v>
      </c>
      <c r="M249" s="18"/>
      <c r="N249" s="18"/>
      <c r="O249" s="87"/>
      <c r="P249" s="87"/>
      <c r="Q249" s="7"/>
    </row>
    <row r="250" spans="2:17" s="22" customFormat="1" ht="25" customHeight="1">
      <c r="B250" s="146" t="s">
        <v>839</v>
      </c>
      <c r="C250" s="71" t="s">
        <v>1050</v>
      </c>
      <c r="D250" s="45"/>
      <c r="E250" s="89" t="s">
        <v>14</v>
      </c>
      <c r="F250" s="46"/>
      <c r="G250" s="46"/>
      <c r="H250" s="476"/>
      <c r="I250" s="416"/>
      <c r="J250" s="374"/>
      <c r="K250" s="21"/>
    </row>
    <row r="251" spans="2:17" ht="12" customHeight="1">
      <c r="B251" s="316" t="s">
        <v>7</v>
      </c>
      <c r="C251" s="225" t="s">
        <v>1049</v>
      </c>
      <c r="D251" s="207"/>
      <c r="E251" s="207"/>
      <c r="F251" s="207"/>
      <c r="G251" s="381"/>
      <c r="H251" s="476"/>
      <c r="I251" s="412"/>
      <c r="J251" s="374"/>
    </row>
    <row r="252" spans="2:17" ht="12" customHeight="1">
      <c r="B252" s="146"/>
      <c r="C252" s="207" t="s">
        <v>846</v>
      </c>
      <c r="D252" s="195" t="s">
        <v>847</v>
      </c>
      <c r="E252" s="334"/>
      <c r="F252" s="193"/>
      <c r="G252" s="398">
        <v>199</v>
      </c>
      <c r="H252" s="476">
        <f t="shared" si="6"/>
        <v>139.29999999999998</v>
      </c>
      <c r="I252" s="403"/>
      <c r="J252" s="374">
        <f t="shared" si="7"/>
        <v>0</v>
      </c>
    </row>
    <row r="253" spans="2:17" ht="12" customHeight="1">
      <c r="B253" s="146" t="s">
        <v>845</v>
      </c>
      <c r="C253" s="207" t="s">
        <v>850</v>
      </c>
      <c r="D253" s="148" t="s">
        <v>851</v>
      </c>
      <c r="E253" s="334"/>
      <c r="F253" s="193"/>
      <c r="G253" s="398">
        <v>349</v>
      </c>
      <c r="H253" s="476">
        <f t="shared" si="6"/>
        <v>244.29999999999998</v>
      </c>
      <c r="I253" s="403"/>
      <c r="J253" s="374">
        <f t="shared" si="7"/>
        <v>0</v>
      </c>
    </row>
    <row r="254" spans="2:17" ht="12" customHeight="1">
      <c r="B254" s="146" t="s">
        <v>849</v>
      </c>
      <c r="C254" s="207" t="s">
        <v>854</v>
      </c>
      <c r="D254" s="195" t="s">
        <v>855</v>
      </c>
      <c r="E254" s="334"/>
      <c r="F254" s="193"/>
      <c r="G254" s="398">
        <v>249</v>
      </c>
      <c r="H254" s="476">
        <f t="shared" si="6"/>
        <v>174.29999999999998</v>
      </c>
      <c r="I254" s="403"/>
      <c r="J254" s="374">
        <f t="shared" si="7"/>
        <v>0</v>
      </c>
    </row>
    <row r="255" spans="2:17" ht="12" customHeight="1">
      <c r="B255" s="146" t="s">
        <v>853</v>
      </c>
      <c r="C255" s="207" t="s">
        <v>858</v>
      </c>
      <c r="D255" s="195" t="s">
        <v>859</v>
      </c>
      <c r="E255" s="334"/>
      <c r="F255" s="193"/>
      <c r="G255" s="398">
        <v>249</v>
      </c>
      <c r="H255" s="476">
        <f t="shared" si="6"/>
        <v>174.29999999999998</v>
      </c>
      <c r="I255" s="403"/>
      <c r="J255" s="374">
        <f t="shared" si="7"/>
        <v>0</v>
      </c>
    </row>
    <row r="256" spans="2:17" ht="12" customHeight="1">
      <c r="B256" s="146" t="s">
        <v>857</v>
      </c>
      <c r="C256" s="207" t="s">
        <v>862</v>
      </c>
      <c r="D256" s="195" t="s">
        <v>863</v>
      </c>
      <c r="E256" s="334"/>
      <c r="F256" s="193"/>
      <c r="G256" s="398">
        <v>249</v>
      </c>
      <c r="H256" s="476">
        <f t="shared" si="6"/>
        <v>174.29999999999998</v>
      </c>
      <c r="I256" s="403"/>
      <c r="J256" s="374">
        <f t="shared" si="7"/>
        <v>0</v>
      </c>
    </row>
    <row r="257" spans="2:10" ht="12" customHeight="1">
      <c r="B257" s="146" t="s">
        <v>861</v>
      </c>
      <c r="C257" s="207" t="s">
        <v>866</v>
      </c>
      <c r="D257" s="148" t="s">
        <v>867</v>
      </c>
      <c r="E257" s="334"/>
      <c r="F257" s="193"/>
      <c r="G257" s="398">
        <v>349</v>
      </c>
      <c r="H257" s="476">
        <f t="shared" si="6"/>
        <v>244.29999999999998</v>
      </c>
      <c r="I257" s="403"/>
      <c r="J257" s="374">
        <f t="shared" si="7"/>
        <v>0</v>
      </c>
    </row>
    <row r="258" spans="2:10" ht="12" customHeight="1">
      <c r="B258" s="146" t="s">
        <v>865</v>
      </c>
      <c r="C258" s="207" t="s">
        <v>870</v>
      </c>
      <c r="D258" s="148" t="s">
        <v>871</v>
      </c>
      <c r="E258" s="334"/>
      <c r="F258" s="193"/>
      <c r="G258" s="398">
        <v>349</v>
      </c>
      <c r="H258" s="476">
        <f t="shared" si="6"/>
        <v>244.29999999999998</v>
      </c>
      <c r="I258" s="403"/>
      <c r="J258" s="374">
        <f t="shared" si="7"/>
        <v>0</v>
      </c>
    </row>
    <row r="259" spans="2:10" ht="12" customHeight="1">
      <c r="B259" s="146" t="s">
        <v>869</v>
      </c>
      <c r="C259" s="207" t="s">
        <v>874</v>
      </c>
      <c r="D259" s="148" t="s">
        <v>875</v>
      </c>
      <c r="E259" s="334"/>
      <c r="F259" s="193"/>
      <c r="G259" s="398">
        <v>349</v>
      </c>
      <c r="H259" s="476">
        <f t="shared" si="6"/>
        <v>244.29999999999998</v>
      </c>
      <c r="I259" s="403"/>
      <c r="J259" s="374">
        <f t="shared" si="7"/>
        <v>0</v>
      </c>
    </row>
    <row r="260" spans="2:10" ht="12" customHeight="1">
      <c r="B260" s="146" t="s">
        <v>873</v>
      </c>
      <c r="C260" s="207" t="s">
        <v>878</v>
      </c>
      <c r="D260" s="148" t="s">
        <v>847</v>
      </c>
      <c r="E260" s="334"/>
      <c r="F260" s="193"/>
      <c r="G260" s="398">
        <v>269</v>
      </c>
      <c r="H260" s="476">
        <f t="shared" si="6"/>
        <v>188.29999999999998</v>
      </c>
      <c r="I260" s="403"/>
      <c r="J260" s="374">
        <f t="shared" si="7"/>
        <v>0</v>
      </c>
    </row>
    <row r="261" spans="2:10" ht="12" customHeight="1">
      <c r="B261" s="146" t="s">
        <v>877</v>
      </c>
      <c r="C261" s="207" t="s">
        <v>881</v>
      </c>
      <c r="D261" s="148" t="s">
        <v>882</v>
      </c>
      <c r="E261" s="334"/>
      <c r="F261" s="193"/>
      <c r="G261" s="398">
        <v>269</v>
      </c>
      <c r="H261" s="476">
        <f t="shared" si="6"/>
        <v>188.29999999999998</v>
      </c>
      <c r="I261" s="403"/>
      <c r="J261" s="374">
        <f t="shared" si="7"/>
        <v>0</v>
      </c>
    </row>
    <row r="262" spans="2:10" ht="12" customHeight="1">
      <c r="B262" s="146" t="s">
        <v>880</v>
      </c>
      <c r="C262" s="207" t="s">
        <v>885</v>
      </c>
      <c r="D262" s="148" t="s">
        <v>886</v>
      </c>
      <c r="E262" s="334"/>
      <c r="F262" s="193"/>
      <c r="G262" s="398">
        <v>269</v>
      </c>
      <c r="H262" s="476">
        <f t="shared" si="6"/>
        <v>188.29999999999998</v>
      </c>
      <c r="I262" s="403"/>
      <c r="J262" s="374">
        <f t="shared" si="7"/>
        <v>0</v>
      </c>
    </row>
    <row r="263" spans="2:10" ht="12" customHeight="1">
      <c r="B263" s="146" t="s">
        <v>884</v>
      </c>
      <c r="C263" s="207" t="s">
        <v>889</v>
      </c>
      <c r="D263" s="148" t="s">
        <v>890</v>
      </c>
      <c r="E263" s="334"/>
      <c r="F263" s="193"/>
      <c r="G263" s="398">
        <v>839</v>
      </c>
      <c r="H263" s="476">
        <f t="shared" si="6"/>
        <v>587.29999999999995</v>
      </c>
      <c r="I263" s="403"/>
      <c r="J263" s="374">
        <f t="shared" si="7"/>
        <v>0</v>
      </c>
    </row>
    <row r="264" spans="2:10" ht="12" customHeight="1">
      <c r="B264" s="146" t="s">
        <v>888</v>
      </c>
      <c r="C264" s="225" t="s">
        <v>1051</v>
      </c>
      <c r="D264" s="148"/>
      <c r="E264" s="334"/>
      <c r="F264" s="193"/>
      <c r="G264" s="381"/>
      <c r="H264" s="476"/>
      <c r="I264" s="381"/>
      <c r="J264" s="374"/>
    </row>
    <row r="265" spans="2:10" ht="12" customHeight="1">
      <c r="B265" s="146"/>
      <c r="C265" s="207" t="s">
        <v>894</v>
      </c>
      <c r="D265" s="148" t="s">
        <v>895</v>
      </c>
      <c r="E265" s="334"/>
      <c r="F265" s="193"/>
      <c r="G265" s="398">
        <v>399</v>
      </c>
      <c r="H265" s="476">
        <f t="shared" ref="H265:H296" si="8">SUM(G265*0.7)</f>
        <v>279.29999999999995</v>
      </c>
      <c r="I265" s="403"/>
      <c r="J265" s="374">
        <f t="shared" ref="J265:J296" si="9">SUM(H265*I265)</f>
        <v>0</v>
      </c>
    </row>
    <row r="266" spans="2:10" ht="12" customHeight="1">
      <c r="B266" s="146" t="s">
        <v>893</v>
      </c>
      <c r="C266" s="207" t="s">
        <v>894</v>
      </c>
      <c r="D266" s="148" t="s">
        <v>898</v>
      </c>
      <c r="E266" s="334"/>
      <c r="F266" s="193"/>
      <c r="G266" s="398">
        <v>399</v>
      </c>
      <c r="H266" s="476">
        <f t="shared" si="8"/>
        <v>279.29999999999995</v>
      </c>
      <c r="I266" s="403"/>
      <c r="J266" s="374">
        <f t="shared" si="9"/>
        <v>0</v>
      </c>
    </row>
    <row r="267" spans="2:10" ht="12" customHeight="1">
      <c r="B267" s="146" t="s">
        <v>897</v>
      </c>
      <c r="C267" s="207" t="s">
        <v>894</v>
      </c>
      <c r="D267" s="148" t="s">
        <v>901</v>
      </c>
      <c r="E267" s="334"/>
      <c r="F267" s="193"/>
      <c r="G267" s="398">
        <v>399</v>
      </c>
      <c r="H267" s="476">
        <f t="shared" si="8"/>
        <v>279.29999999999995</v>
      </c>
      <c r="I267" s="403"/>
      <c r="J267" s="374">
        <f t="shared" si="9"/>
        <v>0</v>
      </c>
    </row>
    <row r="268" spans="2:10" ht="12" customHeight="1">
      <c r="B268" s="146" t="s">
        <v>900</v>
      </c>
      <c r="C268" s="207" t="s">
        <v>894</v>
      </c>
      <c r="D268" s="148" t="s">
        <v>904</v>
      </c>
      <c r="E268" s="334"/>
      <c r="F268" s="193"/>
      <c r="G268" s="398">
        <v>399</v>
      </c>
      <c r="H268" s="476">
        <f t="shared" si="8"/>
        <v>279.29999999999995</v>
      </c>
      <c r="I268" s="403"/>
      <c r="J268" s="374">
        <f t="shared" si="9"/>
        <v>0</v>
      </c>
    </row>
    <row r="269" spans="2:10" ht="12" customHeight="1">
      <c r="B269" s="146" t="s">
        <v>903</v>
      </c>
      <c r="C269" s="207" t="s">
        <v>907</v>
      </c>
      <c r="D269" s="148"/>
      <c r="E269" s="334"/>
      <c r="F269" s="193"/>
      <c r="G269" s="398">
        <v>139</v>
      </c>
      <c r="H269" s="476">
        <f t="shared" si="8"/>
        <v>97.3</v>
      </c>
      <c r="I269" s="403"/>
      <c r="J269" s="374">
        <f t="shared" si="9"/>
        <v>0</v>
      </c>
    </row>
    <row r="270" spans="2:10" ht="12" customHeight="1">
      <c r="B270" s="146" t="s">
        <v>906</v>
      </c>
      <c r="C270" s="207" t="s">
        <v>910</v>
      </c>
      <c r="D270" s="148"/>
      <c r="E270" s="334"/>
      <c r="F270" s="193"/>
      <c r="G270" s="398">
        <v>139</v>
      </c>
      <c r="H270" s="476">
        <f t="shared" si="8"/>
        <v>97.3</v>
      </c>
      <c r="I270" s="403"/>
      <c r="J270" s="374">
        <f t="shared" si="9"/>
        <v>0</v>
      </c>
    </row>
    <row r="271" spans="2:10" ht="12" customHeight="1">
      <c r="B271" s="146" t="s">
        <v>909</v>
      </c>
      <c r="C271" s="207" t="s">
        <v>913</v>
      </c>
      <c r="D271" s="148"/>
      <c r="E271" s="334"/>
      <c r="F271" s="193"/>
      <c r="G271" s="398">
        <v>549</v>
      </c>
      <c r="H271" s="476">
        <f t="shared" si="8"/>
        <v>384.29999999999995</v>
      </c>
      <c r="I271" s="403"/>
      <c r="J271" s="374">
        <f t="shared" si="9"/>
        <v>0</v>
      </c>
    </row>
    <row r="272" spans="2:10" ht="12" customHeight="1">
      <c r="B272" s="146" t="s">
        <v>912</v>
      </c>
      <c r="C272" s="152" t="s">
        <v>916</v>
      </c>
      <c r="D272" s="136"/>
      <c r="E272" s="334"/>
      <c r="F272" s="193"/>
      <c r="G272" s="397">
        <v>269</v>
      </c>
      <c r="H272" s="476">
        <f t="shared" si="8"/>
        <v>188.29999999999998</v>
      </c>
      <c r="I272" s="403"/>
      <c r="J272" s="374">
        <f t="shared" si="9"/>
        <v>0</v>
      </c>
    </row>
    <row r="273" spans="2:10" ht="12" customHeight="1">
      <c r="B273" s="126" t="s">
        <v>915</v>
      </c>
      <c r="C273" s="152" t="s">
        <v>919</v>
      </c>
      <c r="D273" s="136"/>
      <c r="E273" s="334"/>
      <c r="F273" s="193"/>
      <c r="G273" s="397">
        <v>299</v>
      </c>
      <c r="H273" s="476">
        <f t="shared" si="8"/>
        <v>209.29999999999998</v>
      </c>
      <c r="I273" s="403"/>
      <c r="J273" s="374">
        <f t="shared" si="9"/>
        <v>0</v>
      </c>
    </row>
    <row r="274" spans="2:10" ht="12" customHeight="1">
      <c r="B274" s="126" t="s">
        <v>918</v>
      </c>
      <c r="C274" s="152" t="s">
        <v>922</v>
      </c>
      <c r="D274" s="136"/>
      <c r="E274" s="334"/>
      <c r="F274" s="193"/>
      <c r="G274" s="397">
        <v>449</v>
      </c>
      <c r="H274" s="476">
        <f t="shared" si="8"/>
        <v>314.29999999999995</v>
      </c>
      <c r="I274" s="403"/>
      <c r="J274" s="374">
        <f t="shared" si="9"/>
        <v>0</v>
      </c>
    </row>
    <row r="275" spans="2:10" ht="12" customHeight="1">
      <c r="B275" s="126" t="s">
        <v>921</v>
      </c>
      <c r="C275" s="225" t="s">
        <v>1052</v>
      </c>
      <c r="D275" s="148"/>
      <c r="E275" s="334"/>
      <c r="F275" s="193"/>
      <c r="G275" s="381"/>
      <c r="H275" s="476"/>
      <c r="I275" s="381"/>
      <c r="J275" s="374"/>
    </row>
    <row r="276" spans="2:10" ht="12" customHeight="1">
      <c r="B276" s="146"/>
      <c r="C276" s="207" t="s">
        <v>926</v>
      </c>
      <c r="D276" s="146"/>
      <c r="E276" s="334"/>
      <c r="F276" s="193"/>
      <c r="G276" s="398">
        <v>799</v>
      </c>
      <c r="H276" s="476">
        <f t="shared" si="8"/>
        <v>559.29999999999995</v>
      </c>
      <c r="I276" s="403"/>
      <c r="J276" s="374">
        <f t="shared" si="9"/>
        <v>0</v>
      </c>
    </row>
    <row r="277" spans="2:10" ht="12" customHeight="1">
      <c r="B277" s="146" t="s">
        <v>925</v>
      </c>
      <c r="C277" s="207" t="s">
        <v>929</v>
      </c>
      <c r="D277" s="146"/>
      <c r="E277" s="334"/>
      <c r="F277" s="193"/>
      <c r="G277" s="398">
        <v>449</v>
      </c>
      <c r="H277" s="476">
        <f t="shared" si="8"/>
        <v>314.29999999999995</v>
      </c>
      <c r="I277" s="413"/>
      <c r="J277" s="374">
        <f t="shared" si="9"/>
        <v>0</v>
      </c>
    </row>
    <row r="278" spans="2:10" ht="12" customHeight="1">
      <c r="B278" s="146" t="s">
        <v>928</v>
      </c>
      <c r="C278" s="207" t="s">
        <v>932</v>
      </c>
      <c r="D278" s="146" t="s">
        <v>933</v>
      </c>
      <c r="E278" s="334"/>
      <c r="F278" s="193"/>
      <c r="G278" s="398">
        <v>219</v>
      </c>
      <c r="H278" s="476">
        <f t="shared" si="8"/>
        <v>153.29999999999998</v>
      </c>
      <c r="I278" s="403"/>
      <c r="J278" s="374">
        <f t="shared" si="9"/>
        <v>0</v>
      </c>
    </row>
    <row r="279" spans="2:10" ht="12" customHeight="1">
      <c r="B279" s="146" t="s">
        <v>931</v>
      </c>
      <c r="C279" s="207" t="s">
        <v>932</v>
      </c>
      <c r="D279" s="146" t="s">
        <v>936</v>
      </c>
      <c r="E279" s="334"/>
      <c r="F279" s="193"/>
      <c r="G279" s="398">
        <v>219</v>
      </c>
      <c r="H279" s="476">
        <f t="shared" si="8"/>
        <v>153.29999999999998</v>
      </c>
      <c r="I279" s="403"/>
      <c r="J279" s="374">
        <f t="shared" si="9"/>
        <v>0</v>
      </c>
    </row>
    <row r="280" spans="2:10" ht="12" customHeight="1">
      <c r="B280" s="146" t="s">
        <v>935</v>
      </c>
      <c r="C280" s="207" t="s">
        <v>932</v>
      </c>
      <c r="D280" s="146" t="s">
        <v>939</v>
      </c>
      <c r="E280" s="334"/>
      <c r="F280" s="193"/>
      <c r="G280" s="398">
        <v>219</v>
      </c>
      <c r="H280" s="476">
        <f t="shared" si="8"/>
        <v>153.29999999999998</v>
      </c>
      <c r="I280" s="403"/>
      <c r="J280" s="374">
        <f t="shared" si="9"/>
        <v>0</v>
      </c>
    </row>
    <row r="281" spans="2:10" ht="12" customHeight="1">
      <c r="B281" s="146" t="s">
        <v>938</v>
      </c>
      <c r="C281" s="225" t="s">
        <v>1053</v>
      </c>
      <c r="D281" s="148"/>
      <c r="E281" s="334"/>
      <c r="F281" s="193"/>
      <c r="G281" s="381"/>
      <c r="H281" s="476"/>
      <c r="I281" s="381"/>
      <c r="J281" s="374"/>
    </row>
    <row r="282" spans="2:10" ht="12" customHeight="1">
      <c r="B282" s="146"/>
      <c r="C282" s="230" t="s">
        <v>943</v>
      </c>
      <c r="D282" s="231" t="s">
        <v>944</v>
      </c>
      <c r="E282" s="334"/>
      <c r="F282" s="193"/>
      <c r="G282" s="398">
        <v>329</v>
      </c>
      <c r="H282" s="476">
        <f t="shared" si="8"/>
        <v>230.29999999999998</v>
      </c>
      <c r="I282" s="403"/>
      <c r="J282" s="374">
        <f t="shared" si="9"/>
        <v>0</v>
      </c>
    </row>
    <row r="283" spans="2:10" ht="12" customHeight="1">
      <c r="B283" s="146" t="s">
        <v>942</v>
      </c>
      <c r="C283" s="230" t="s">
        <v>943</v>
      </c>
      <c r="D283" s="233" t="s">
        <v>947</v>
      </c>
      <c r="E283" s="334"/>
      <c r="F283" s="193"/>
      <c r="G283" s="398">
        <v>329</v>
      </c>
      <c r="H283" s="476">
        <f t="shared" si="8"/>
        <v>230.29999999999998</v>
      </c>
      <c r="I283" s="403"/>
      <c r="J283" s="374">
        <f t="shared" si="9"/>
        <v>0</v>
      </c>
    </row>
    <row r="284" spans="2:10" ht="12" customHeight="1">
      <c r="B284" s="146" t="s">
        <v>946</v>
      </c>
      <c r="C284" s="230" t="s">
        <v>943</v>
      </c>
      <c r="D284" s="233" t="s">
        <v>950</v>
      </c>
      <c r="E284" s="334"/>
      <c r="F284" s="193"/>
      <c r="G284" s="398">
        <v>329</v>
      </c>
      <c r="H284" s="476">
        <f t="shared" si="8"/>
        <v>230.29999999999998</v>
      </c>
      <c r="I284" s="403"/>
      <c r="J284" s="374">
        <f t="shared" si="9"/>
        <v>0</v>
      </c>
    </row>
    <row r="285" spans="2:10" ht="12" customHeight="1">
      <c r="B285" s="146" t="s">
        <v>949</v>
      </c>
      <c r="C285" s="230" t="s">
        <v>943</v>
      </c>
      <c r="D285" s="148" t="s">
        <v>953</v>
      </c>
      <c r="E285" s="334"/>
      <c r="F285" s="193"/>
      <c r="G285" s="398">
        <v>329</v>
      </c>
      <c r="H285" s="476">
        <f t="shared" si="8"/>
        <v>230.29999999999998</v>
      </c>
      <c r="I285" s="403"/>
      <c r="J285" s="374">
        <f t="shared" si="9"/>
        <v>0</v>
      </c>
    </row>
    <row r="286" spans="2:10" ht="12" customHeight="1">
      <c r="B286" s="146" t="s">
        <v>952</v>
      </c>
      <c r="C286" s="230" t="s">
        <v>943</v>
      </c>
      <c r="D286" s="148" t="s">
        <v>956</v>
      </c>
      <c r="E286" s="334"/>
      <c r="F286" s="193"/>
      <c r="G286" s="398">
        <v>329</v>
      </c>
      <c r="H286" s="476">
        <f t="shared" si="8"/>
        <v>230.29999999999998</v>
      </c>
      <c r="I286" s="403"/>
      <c r="J286" s="374">
        <f t="shared" si="9"/>
        <v>0</v>
      </c>
    </row>
    <row r="287" spans="2:10" ht="12" customHeight="1">
      <c r="B287" s="146" t="s">
        <v>955</v>
      </c>
      <c r="C287" s="234" t="s">
        <v>958</v>
      </c>
      <c r="D287" s="148"/>
      <c r="E287" s="334"/>
      <c r="F287" s="193"/>
      <c r="G287" s="381"/>
      <c r="H287" s="476"/>
      <c r="I287" s="382"/>
      <c r="J287" s="374"/>
    </row>
    <row r="288" spans="2:10" ht="12" customHeight="1">
      <c r="B288" s="146"/>
      <c r="C288" s="134" t="s">
        <v>960</v>
      </c>
      <c r="D288" s="136"/>
      <c r="E288" s="334"/>
      <c r="F288" s="193"/>
      <c r="G288" s="397">
        <v>399</v>
      </c>
      <c r="H288" s="476">
        <f t="shared" si="8"/>
        <v>279.29999999999995</v>
      </c>
      <c r="I288" s="403"/>
      <c r="J288" s="374">
        <f t="shared" si="9"/>
        <v>0</v>
      </c>
    </row>
    <row r="289" spans="2:11" ht="12" customHeight="1">
      <c r="B289" s="126" t="s">
        <v>959</v>
      </c>
      <c r="C289" s="134" t="s">
        <v>963</v>
      </c>
      <c r="D289" s="136"/>
      <c r="E289" s="334"/>
      <c r="F289" s="193"/>
      <c r="G289" s="397">
        <v>349</v>
      </c>
      <c r="H289" s="476">
        <f t="shared" si="8"/>
        <v>244.29999999999998</v>
      </c>
      <c r="I289" s="403"/>
      <c r="J289" s="374">
        <f t="shared" si="9"/>
        <v>0</v>
      </c>
    </row>
    <row r="290" spans="2:11" ht="12" customHeight="1">
      <c r="B290" s="126" t="s">
        <v>962</v>
      </c>
      <c r="C290" s="134" t="s">
        <v>966</v>
      </c>
      <c r="D290" s="136"/>
      <c r="E290" s="334"/>
      <c r="F290" s="193"/>
      <c r="G290" s="397">
        <v>399</v>
      </c>
      <c r="H290" s="476">
        <f t="shared" si="8"/>
        <v>279.29999999999995</v>
      </c>
      <c r="I290" s="403"/>
      <c r="J290" s="374">
        <f t="shared" si="9"/>
        <v>0</v>
      </c>
    </row>
    <row r="291" spans="2:11" ht="12" customHeight="1">
      <c r="B291" s="126" t="s">
        <v>965</v>
      </c>
      <c r="C291" s="201" t="s">
        <v>968</v>
      </c>
      <c r="D291" s="148"/>
      <c r="E291" s="334"/>
      <c r="F291" s="193"/>
      <c r="G291" s="397"/>
      <c r="H291" s="476"/>
      <c r="I291" s="382"/>
      <c r="J291" s="374"/>
    </row>
    <row r="292" spans="2:11" ht="12" customHeight="1">
      <c r="B292" s="146"/>
      <c r="C292" s="220" t="s">
        <v>970</v>
      </c>
      <c r="D292" s="148"/>
      <c r="E292" s="334"/>
      <c r="F292" s="193"/>
      <c r="G292" s="398">
        <v>69</v>
      </c>
      <c r="H292" s="476">
        <f t="shared" si="8"/>
        <v>48.3</v>
      </c>
      <c r="I292" s="403"/>
      <c r="J292" s="374">
        <f t="shared" si="9"/>
        <v>0</v>
      </c>
    </row>
    <row r="293" spans="2:11" ht="12" customHeight="1">
      <c r="B293" s="146" t="s">
        <v>969</v>
      </c>
      <c r="C293" s="220" t="s">
        <v>973</v>
      </c>
      <c r="D293" s="148" t="s">
        <v>974</v>
      </c>
      <c r="E293" s="334"/>
      <c r="F293" s="193"/>
      <c r="G293" s="398">
        <v>99</v>
      </c>
      <c r="H293" s="476">
        <f t="shared" si="8"/>
        <v>69.3</v>
      </c>
      <c r="I293" s="403"/>
      <c r="J293" s="374">
        <f t="shared" si="9"/>
        <v>0</v>
      </c>
    </row>
    <row r="294" spans="2:11" ht="12" customHeight="1">
      <c r="B294" s="146" t="s">
        <v>972</v>
      </c>
      <c r="C294" s="220" t="s">
        <v>977</v>
      </c>
      <c r="D294" s="148"/>
      <c r="E294" s="331"/>
      <c r="F294" s="361"/>
      <c r="G294" s="459">
        <v>299</v>
      </c>
      <c r="H294" s="476">
        <f t="shared" si="8"/>
        <v>209.29999999999998</v>
      </c>
      <c r="I294" s="403"/>
      <c r="J294" s="374">
        <f t="shared" si="9"/>
        <v>0</v>
      </c>
    </row>
    <row r="295" spans="2:11" ht="12" customHeight="1">
      <c r="B295" s="146" t="s">
        <v>976</v>
      </c>
      <c r="C295" s="220" t="s">
        <v>980</v>
      </c>
      <c r="D295" s="148"/>
      <c r="E295" s="331"/>
      <c r="F295" s="361"/>
      <c r="G295" s="459">
        <v>999</v>
      </c>
      <c r="H295" s="476">
        <f t="shared" si="8"/>
        <v>699.3</v>
      </c>
      <c r="I295" s="403"/>
      <c r="J295" s="374">
        <f t="shared" si="9"/>
        <v>0</v>
      </c>
    </row>
    <row r="296" spans="2:11" ht="12" customHeight="1">
      <c r="B296" s="146" t="s">
        <v>979</v>
      </c>
      <c r="C296" s="220" t="s">
        <v>983</v>
      </c>
      <c r="D296" s="148"/>
      <c r="E296" s="331"/>
      <c r="F296" s="361"/>
      <c r="G296" s="459">
        <v>1999</v>
      </c>
      <c r="H296" s="476">
        <f t="shared" si="8"/>
        <v>1399.3</v>
      </c>
      <c r="I296" s="403"/>
      <c r="J296" s="374">
        <f t="shared" si="9"/>
        <v>0</v>
      </c>
    </row>
    <row r="297" spans="2:11" ht="12" customHeight="1">
      <c r="B297" s="485" t="s">
        <v>7</v>
      </c>
      <c r="C297" s="486" t="s">
        <v>1261</v>
      </c>
      <c r="D297" s="477"/>
      <c r="E297" s="487"/>
      <c r="F297" s="478"/>
      <c r="G297" s="479"/>
      <c r="H297" s="479"/>
      <c r="I297" s="488"/>
      <c r="J297" s="480"/>
    </row>
    <row r="298" spans="2:11" ht="12" customHeight="1">
      <c r="B298" s="460" t="s">
        <v>1253</v>
      </c>
      <c r="C298" s="481" t="s">
        <v>1252</v>
      </c>
      <c r="D298" s="482"/>
      <c r="E298" s="73"/>
      <c r="F298" s="483"/>
      <c r="G298" s="484"/>
      <c r="H298" s="484"/>
      <c r="I298" s="489"/>
      <c r="J298" s="490"/>
    </row>
    <row r="299" spans="2:11" ht="12" customHeight="1">
      <c r="B299" s="468" t="s">
        <v>1251</v>
      </c>
      <c r="C299" s="469" t="s">
        <v>1250</v>
      </c>
      <c r="D299" s="464" t="s">
        <v>1</v>
      </c>
      <c r="E299" s="73"/>
      <c r="F299" s="465"/>
      <c r="G299" s="466">
        <v>1499</v>
      </c>
      <c r="H299" s="476">
        <f t="shared" ref="H299:H302" si="10">SUM(G299*0.7)</f>
        <v>1049.3</v>
      </c>
      <c r="I299" s="403"/>
      <c r="J299" s="374">
        <f>SUM(G299*I299)</f>
        <v>0</v>
      </c>
      <c r="K299" s="422"/>
    </row>
    <row r="300" spans="2:11" ht="12" customHeight="1">
      <c r="B300" s="468" t="s">
        <v>1249</v>
      </c>
      <c r="C300" s="469" t="s">
        <v>1248</v>
      </c>
      <c r="D300" s="471" t="s">
        <v>1236</v>
      </c>
      <c r="E300" s="73"/>
      <c r="F300" s="465"/>
      <c r="G300" s="466">
        <v>1499</v>
      </c>
      <c r="H300" s="476">
        <f t="shared" si="10"/>
        <v>1049.3</v>
      </c>
      <c r="I300" s="403"/>
      <c r="J300" s="374">
        <f>SUM(G300*I300)</f>
        <v>0</v>
      </c>
    </row>
    <row r="301" spans="2:11" ht="12" customHeight="1">
      <c r="B301" s="468" t="s">
        <v>1247</v>
      </c>
      <c r="C301" s="469" t="s">
        <v>1246</v>
      </c>
      <c r="D301" s="471" t="s">
        <v>562</v>
      </c>
      <c r="E301" s="73"/>
      <c r="F301" s="465"/>
      <c r="G301" s="466">
        <v>1499</v>
      </c>
      <c r="H301" s="476">
        <f t="shared" si="10"/>
        <v>1049.3</v>
      </c>
      <c r="I301" s="403"/>
      <c r="J301" s="374">
        <f>SUM(G301*I301)</f>
        <v>0</v>
      </c>
    </row>
    <row r="302" spans="2:11" ht="12" customHeight="1">
      <c r="B302" s="468" t="s">
        <v>1245</v>
      </c>
      <c r="C302" s="469" t="s">
        <v>1244</v>
      </c>
      <c r="D302" s="464" t="s">
        <v>1243</v>
      </c>
      <c r="E302" s="73"/>
      <c r="F302" s="465"/>
      <c r="G302" s="466">
        <v>1599</v>
      </c>
      <c r="H302" s="476">
        <f t="shared" si="10"/>
        <v>1119.3</v>
      </c>
      <c r="I302" s="403"/>
      <c r="J302" s="374">
        <f>SUM(G302*I302)</f>
        <v>0</v>
      </c>
    </row>
    <row r="303" spans="2:11" ht="12" customHeight="1">
      <c r="B303" s="462" t="s">
        <v>1242</v>
      </c>
      <c r="C303" s="463" t="s">
        <v>1241</v>
      </c>
      <c r="D303" s="464"/>
      <c r="E303" s="73"/>
      <c r="F303" s="465"/>
      <c r="G303" s="466"/>
      <c r="I303" s="461"/>
      <c r="J303" s="73"/>
    </row>
    <row r="304" spans="2:11" ht="12" customHeight="1">
      <c r="B304" s="468" t="s">
        <v>1240</v>
      </c>
      <c r="C304" s="469" t="s">
        <v>1239</v>
      </c>
      <c r="D304" s="472" t="s">
        <v>1</v>
      </c>
      <c r="E304" s="73"/>
      <c r="F304" s="465"/>
      <c r="G304" s="466">
        <v>1399</v>
      </c>
      <c r="H304" s="476">
        <f t="shared" ref="H304:H307" si="11">SUM(G304*0.7)</f>
        <v>979.3</v>
      </c>
      <c r="I304" s="403"/>
      <c r="J304" s="374">
        <f>SUM(G304*I304)</f>
        <v>0</v>
      </c>
    </row>
    <row r="305" spans="2:11" ht="12" customHeight="1">
      <c r="B305" s="468" t="s">
        <v>1238</v>
      </c>
      <c r="C305" s="469" t="s">
        <v>1237</v>
      </c>
      <c r="D305" s="472" t="s">
        <v>1236</v>
      </c>
      <c r="E305" s="73"/>
      <c r="F305" s="465"/>
      <c r="G305" s="466">
        <v>1399</v>
      </c>
      <c r="H305" s="476">
        <f t="shared" si="11"/>
        <v>979.3</v>
      </c>
      <c r="I305" s="403"/>
      <c r="J305" s="374">
        <f>SUM(G305*I305)</f>
        <v>0</v>
      </c>
    </row>
    <row r="306" spans="2:11" ht="12" customHeight="1">
      <c r="B306" s="468" t="s">
        <v>1235</v>
      </c>
      <c r="C306" s="469" t="s">
        <v>1234</v>
      </c>
      <c r="D306" s="472" t="s">
        <v>562</v>
      </c>
      <c r="E306" s="73"/>
      <c r="F306" s="465"/>
      <c r="G306" s="466">
        <v>1399</v>
      </c>
      <c r="H306" s="476">
        <f t="shared" si="11"/>
        <v>979.3</v>
      </c>
      <c r="I306" s="403"/>
      <c r="J306" s="374">
        <f>SUM(G306*I306)</f>
        <v>0</v>
      </c>
    </row>
    <row r="307" spans="2:11" ht="12" customHeight="1">
      <c r="B307" s="468" t="s">
        <v>1233</v>
      </c>
      <c r="C307" s="469" t="s">
        <v>1232</v>
      </c>
      <c r="D307" s="471" t="s">
        <v>13</v>
      </c>
      <c r="E307" s="73"/>
      <c r="F307" s="465"/>
      <c r="G307" s="466">
        <v>1499</v>
      </c>
      <c r="H307" s="476">
        <f t="shared" si="11"/>
        <v>1049.3</v>
      </c>
      <c r="I307" s="403"/>
      <c r="J307" s="374">
        <f>SUM(G307*I307)</f>
        <v>0</v>
      </c>
    </row>
    <row r="308" spans="2:11" ht="12" customHeight="1">
      <c r="B308" s="473" t="s">
        <v>412</v>
      </c>
      <c r="C308" s="474" t="s">
        <v>1231</v>
      </c>
      <c r="D308" s="472"/>
      <c r="E308" s="73"/>
      <c r="F308" s="466"/>
      <c r="G308" s="470"/>
      <c r="I308" s="461"/>
      <c r="J308" s="467"/>
    </row>
    <row r="309" spans="2:11" ht="12" customHeight="1">
      <c r="B309" s="468" t="s">
        <v>1230</v>
      </c>
      <c r="C309" s="475" t="s">
        <v>1229</v>
      </c>
      <c r="D309" s="468" t="s">
        <v>1</v>
      </c>
      <c r="E309" s="73"/>
      <c r="F309" s="470"/>
      <c r="G309" s="476">
        <v>999</v>
      </c>
      <c r="H309" s="476">
        <f t="shared" ref="H309:H312" si="12">SUM(G309*0.7)</f>
        <v>699.3</v>
      </c>
      <c r="I309" s="403"/>
      <c r="J309" s="374">
        <f>SUM(G309*I309)</f>
        <v>0</v>
      </c>
    </row>
    <row r="310" spans="2:11" ht="12" customHeight="1">
      <c r="B310" s="468" t="s">
        <v>1228</v>
      </c>
      <c r="C310" s="475" t="s">
        <v>1227</v>
      </c>
      <c r="D310" s="468" t="s">
        <v>12</v>
      </c>
      <c r="E310" s="73"/>
      <c r="F310" s="470"/>
      <c r="G310" s="476">
        <v>999</v>
      </c>
      <c r="H310" s="476">
        <f t="shared" si="12"/>
        <v>699.3</v>
      </c>
      <c r="I310" s="403"/>
      <c r="J310" s="374">
        <f>SUM(G310*I310)</f>
        <v>0</v>
      </c>
    </row>
    <row r="311" spans="2:11" ht="12" customHeight="1">
      <c r="B311" s="468" t="s">
        <v>1226</v>
      </c>
      <c r="C311" s="475" t="s">
        <v>1225</v>
      </c>
      <c r="D311" s="468" t="s">
        <v>174</v>
      </c>
      <c r="E311" s="73"/>
      <c r="F311" s="470"/>
      <c r="G311" s="476">
        <v>999</v>
      </c>
      <c r="H311" s="476">
        <f t="shared" si="12"/>
        <v>699.3</v>
      </c>
      <c r="I311" s="403"/>
      <c r="J311" s="374">
        <f>SUM(G311*I311)</f>
        <v>0</v>
      </c>
    </row>
    <row r="312" spans="2:11" ht="12" customHeight="1">
      <c r="B312" s="468" t="s">
        <v>1224</v>
      </c>
      <c r="C312" s="475" t="s">
        <v>1223</v>
      </c>
      <c r="D312" s="468" t="s">
        <v>13</v>
      </c>
      <c r="E312" s="73"/>
      <c r="F312" s="470"/>
      <c r="G312" s="476">
        <v>999</v>
      </c>
      <c r="H312" s="476">
        <f t="shared" si="12"/>
        <v>699.3</v>
      </c>
      <c r="I312" s="403"/>
      <c r="J312" s="374">
        <f>SUM(G312*I312)</f>
        <v>0</v>
      </c>
    </row>
    <row r="314" spans="2:11" ht="12" customHeight="1" thickBot="1">
      <c r="I314" s="491"/>
      <c r="J314" s="492"/>
      <c r="K314" s="493"/>
    </row>
    <row r="315" spans="2:11" ht="12" customHeight="1">
      <c r="J315" s="371">
        <f>SUM(J8:J314)</f>
        <v>0</v>
      </c>
    </row>
  </sheetData>
  <phoneticPr fontId="25" type="noConversion"/>
  <dataValidations count="2">
    <dataValidation type="textLength" allowBlank="1" showInputMessage="1" showErrorMessage="1" errorTitle="GTIN" error="Maks 14 tall" sqref="G135 I121 Q184 G132" xr:uid="{187C25AE-053C-4293-939F-43026F3150EE}">
      <formula1>8</formula1>
      <formula2>14</formula2>
    </dataValidation>
    <dataValidation type="textLength" operator="lessThanOrEqual" allowBlank="1" showInputMessage="1" showErrorMessage="1" errorTitle="Varemerke" error="Maks 35 tegnl" promptTitle="Varemerke" sqref="K67:K68 K119:L137 G8:H8 G69:G98 R184:S184 K181:K183 K7:K51 K117:K118 J7 G10:G11 G105:G112 H9:H296 H299:H302 H304:H307 G309:H312" xr:uid="{E602E6ED-A85A-4B1B-B2A0-28665E164F10}">
      <formula1>35</formula1>
    </dataValidation>
  </dataValidations>
  <pageMargins left="0.59055118110236227" right="0.59055118110236227" top="0.78740157480314965" bottom="0.78740157480314965" header="0.31496062992125984" footer="0.19685039370078741"/>
  <pageSetup paperSize="9" scale="59" fitToHeight="2" orientation="portrait" copies="1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CF40C-0FDE-4C97-A451-B597068BE3B9}">
  <dimension ref="B3:J26"/>
  <sheetViews>
    <sheetView workbookViewId="0">
      <selection activeCell="F24" sqref="F24"/>
    </sheetView>
  </sheetViews>
  <sheetFormatPr baseColWidth="10" defaultColWidth="9.1640625" defaultRowHeight="15"/>
  <cols>
    <col min="1" max="1" width="9.1640625" style="424"/>
    <col min="2" max="2" width="12.83203125" style="424" customWidth="1"/>
    <col min="3" max="3" width="39.5" style="424" customWidth="1"/>
    <col min="4" max="4" width="11.33203125" style="424" customWidth="1"/>
    <col min="5" max="5" width="12.83203125" style="424" customWidth="1"/>
    <col min="6" max="6" width="10.33203125" style="424" customWidth="1"/>
    <col min="7" max="8" width="9.1640625" style="424"/>
    <col min="9" max="9" width="9.1640625" style="425"/>
    <col min="10" max="16384" width="9.1640625" style="424"/>
  </cols>
  <sheetData>
    <row r="3" spans="2:9" ht="67.5" customHeight="1">
      <c r="B3" s="495"/>
      <c r="C3" s="496"/>
      <c r="D3" s="494" t="s">
        <v>1258</v>
      </c>
      <c r="E3" s="494"/>
      <c r="F3" s="494"/>
      <c r="G3" s="494"/>
      <c r="H3" s="494"/>
      <c r="I3" s="494"/>
    </row>
    <row r="4" spans="2:9" ht="17">
      <c r="B4" s="458" t="s">
        <v>7</v>
      </c>
      <c r="C4" s="457" t="s">
        <v>8</v>
      </c>
      <c r="D4" s="456"/>
      <c r="E4" s="455" t="s">
        <v>1257</v>
      </c>
      <c r="F4" s="454" t="s">
        <v>1262</v>
      </c>
      <c r="G4" s="454" t="s">
        <v>1256</v>
      </c>
      <c r="H4" s="453" t="s">
        <v>1255</v>
      </c>
      <c r="I4" s="452" t="s">
        <v>1254</v>
      </c>
    </row>
    <row r="5" spans="2:9" ht="16">
      <c r="B5" s="451" t="s">
        <v>1253</v>
      </c>
      <c r="C5" s="450" t="s">
        <v>1252</v>
      </c>
      <c r="D5" s="449"/>
      <c r="E5" s="446"/>
      <c r="F5" s="439"/>
      <c r="G5" s="439"/>
      <c r="H5" s="439"/>
      <c r="I5" s="430"/>
    </row>
    <row r="6" spans="2:9" ht="16">
      <c r="B6" s="436" t="s">
        <v>1251</v>
      </c>
      <c r="C6" s="448" t="s">
        <v>1250</v>
      </c>
      <c r="D6" s="449" t="s">
        <v>1</v>
      </c>
      <c r="E6" s="446">
        <v>1</v>
      </c>
      <c r="F6" s="441">
        <f>G6*0.7</f>
        <v>1049.3</v>
      </c>
      <c r="G6" s="439">
        <v>1499</v>
      </c>
      <c r="H6" s="445"/>
      <c r="I6" s="438">
        <f>SUM(F6*H6)</f>
        <v>0</v>
      </c>
    </row>
    <row r="7" spans="2:9" ht="16">
      <c r="B7" s="436" t="s">
        <v>1249</v>
      </c>
      <c r="C7" s="448" t="s">
        <v>1248</v>
      </c>
      <c r="D7" s="447" t="s">
        <v>1236</v>
      </c>
      <c r="E7" s="446">
        <v>1</v>
      </c>
      <c r="F7" s="441">
        <f t="shared" ref="F7:F19" si="0">G7*0.7</f>
        <v>1049.3</v>
      </c>
      <c r="G7" s="439">
        <v>1499</v>
      </c>
      <c r="H7" s="445"/>
      <c r="I7" s="438">
        <f>SUM(F7*H7)</f>
        <v>0</v>
      </c>
    </row>
    <row r="8" spans="2:9" ht="16">
      <c r="B8" s="436" t="s">
        <v>1247</v>
      </c>
      <c r="C8" s="448" t="s">
        <v>1246</v>
      </c>
      <c r="D8" s="447" t="s">
        <v>562</v>
      </c>
      <c r="E8" s="446">
        <v>1</v>
      </c>
      <c r="F8" s="441">
        <f t="shared" si="0"/>
        <v>1049.3</v>
      </c>
      <c r="G8" s="439">
        <v>1499</v>
      </c>
      <c r="H8" s="445"/>
      <c r="I8" s="438">
        <f>SUM(F8*H8)</f>
        <v>0</v>
      </c>
    </row>
    <row r="9" spans="2:9" ht="16">
      <c r="B9" s="436" t="s">
        <v>1245</v>
      </c>
      <c r="C9" s="448" t="s">
        <v>1244</v>
      </c>
      <c r="D9" s="449" t="s">
        <v>1243</v>
      </c>
      <c r="E9" s="446">
        <v>1</v>
      </c>
      <c r="F9" s="441">
        <f t="shared" si="0"/>
        <v>1119.3</v>
      </c>
      <c r="G9" s="439">
        <v>1599</v>
      </c>
      <c r="H9" s="445"/>
      <c r="I9" s="438">
        <f>SUM(F9*H9)</f>
        <v>0</v>
      </c>
    </row>
    <row r="10" spans="2:9" ht="16">
      <c r="B10" s="451" t="s">
        <v>1242</v>
      </c>
      <c r="C10" s="450" t="s">
        <v>1241</v>
      </c>
      <c r="D10" s="449"/>
      <c r="E10" s="446"/>
      <c r="F10" s="441">
        <f t="shared" si="0"/>
        <v>0</v>
      </c>
      <c r="G10" s="439"/>
      <c r="H10" s="439"/>
      <c r="I10" s="430"/>
    </row>
    <row r="11" spans="2:9" ht="16">
      <c r="B11" s="436" t="s">
        <v>1240</v>
      </c>
      <c r="C11" s="448" t="s">
        <v>1239</v>
      </c>
      <c r="D11" s="442" t="s">
        <v>1</v>
      </c>
      <c r="E11" s="446">
        <v>1</v>
      </c>
      <c r="F11" s="441">
        <f t="shared" si="0"/>
        <v>979.3</v>
      </c>
      <c r="G11" s="439">
        <v>1399</v>
      </c>
      <c r="H11" s="445"/>
      <c r="I11" s="438">
        <f>SUM(F11*H11)</f>
        <v>0</v>
      </c>
    </row>
    <row r="12" spans="2:9" ht="16">
      <c r="B12" s="436" t="s">
        <v>1238</v>
      </c>
      <c r="C12" s="448" t="s">
        <v>1237</v>
      </c>
      <c r="D12" s="442" t="s">
        <v>1236</v>
      </c>
      <c r="E12" s="446">
        <v>1</v>
      </c>
      <c r="F12" s="441">
        <f t="shared" si="0"/>
        <v>979.3</v>
      </c>
      <c r="G12" s="439">
        <v>1399</v>
      </c>
      <c r="H12" s="445"/>
      <c r="I12" s="438">
        <f>SUM(F12*H12)</f>
        <v>0</v>
      </c>
    </row>
    <row r="13" spans="2:9" ht="16">
      <c r="B13" s="436" t="s">
        <v>1235</v>
      </c>
      <c r="C13" s="448" t="s">
        <v>1234</v>
      </c>
      <c r="D13" s="442" t="s">
        <v>562</v>
      </c>
      <c r="E13" s="446">
        <v>1</v>
      </c>
      <c r="F13" s="441">
        <f t="shared" si="0"/>
        <v>979.3</v>
      </c>
      <c r="G13" s="439">
        <v>1399</v>
      </c>
      <c r="H13" s="445"/>
      <c r="I13" s="438">
        <f>SUM(F13*H13)</f>
        <v>0</v>
      </c>
    </row>
    <row r="14" spans="2:9" ht="16">
      <c r="B14" s="436" t="s">
        <v>1233</v>
      </c>
      <c r="C14" s="448" t="s">
        <v>1232</v>
      </c>
      <c r="D14" s="447" t="s">
        <v>13</v>
      </c>
      <c r="E14" s="446">
        <v>1</v>
      </c>
      <c r="F14" s="441">
        <f t="shared" si="0"/>
        <v>1049.3</v>
      </c>
      <c r="G14" s="439">
        <v>1499</v>
      </c>
      <c r="H14" s="445"/>
      <c r="I14" s="438">
        <f>SUM(F14*H14)</f>
        <v>0</v>
      </c>
    </row>
    <row r="15" spans="2:9" ht="16">
      <c r="B15" s="444" t="s">
        <v>412</v>
      </c>
      <c r="C15" s="443" t="s">
        <v>1231</v>
      </c>
      <c r="D15" s="442"/>
      <c r="E15" s="439"/>
      <c r="F15" s="441">
        <f t="shared" si="0"/>
        <v>0</v>
      </c>
      <c r="G15" s="441"/>
      <c r="H15" s="439"/>
      <c r="I15" s="430"/>
    </row>
    <row r="16" spans="2:9" ht="16">
      <c r="B16" s="436" t="s">
        <v>1230</v>
      </c>
      <c r="C16" s="437" t="s">
        <v>1229</v>
      </c>
      <c r="D16" s="436" t="s">
        <v>1</v>
      </c>
      <c r="E16" s="441">
        <v>6</v>
      </c>
      <c r="F16" s="441">
        <f t="shared" si="0"/>
        <v>699.3</v>
      </c>
      <c r="G16" s="440">
        <v>999</v>
      </c>
      <c r="H16" s="439"/>
      <c r="I16" s="438">
        <f>SUM(F16*H16)</f>
        <v>0</v>
      </c>
    </row>
    <row r="17" spans="2:10" ht="16">
      <c r="B17" s="436" t="s">
        <v>1228</v>
      </c>
      <c r="C17" s="437" t="s">
        <v>1227</v>
      </c>
      <c r="D17" s="436" t="s">
        <v>12</v>
      </c>
      <c r="E17" s="441">
        <v>6</v>
      </c>
      <c r="F17" s="441">
        <f t="shared" si="0"/>
        <v>699.3</v>
      </c>
      <c r="G17" s="440">
        <v>999</v>
      </c>
      <c r="H17" s="439"/>
      <c r="I17" s="438">
        <f>SUM(F17*H17)</f>
        <v>0</v>
      </c>
    </row>
    <row r="18" spans="2:10" ht="16">
      <c r="B18" s="436" t="s">
        <v>1226</v>
      </c>
      <c r="C18" s="437" t="s">
        <v>1225</v>
      </c>
      <c r="D18" s="436" t="s">
        <v>174</v>
      </c>
      <c r="E18" s="441">
        <v>6</v>
      </c>
      <c r="F18" s="441">
        <f t="shared" si="0"/>
        <v>699.3</v>
      </c>
      <c r="G18" s="440">
        <v>999</v>
      </c>
      <c r="H18" s="439"/>
      <c r="I18" s="438">
        <f>SUM(F18*H18)</f>
        <v>0</v>
      </c>
    </row>
    <row r="19" spans="2:10" ht="16">
      <c r="B19" s="436" t="s">
        <v>1224</v>
      </c>
      <c r="C19" s="437" t="s">
        <v>1223</v>
      </c>
      <c r="D19" s="436" t="s">
        <v>13</v>
      </c>
      <c r="E19" s="441">
        <v>6</v>
      </c>
      <c r="F19" s="441">
        <f t="shared" si="0"/>
        <v>699.3</v>
      </c>
      <c r="G19" s="440">
        <v>999</v>
      </c>
      <c r="H19" s="439"/>
      <c r="I19" s="438">
        <f>SUM(F19*H19)</f>
        <v>0</v>
      </c>
    </row>
    <row r="20" spans="2:10" ht="16">
      <c r="B20" s="436"/>
      <c r="C20" s="437"/>
      <c r="D20" s="434"/>
      <c r="E20" s="434"/>
      <c r="F20" s="432"/>
      <c r="G20" s="432"/>
      <c r="H20" s="431"/>
      <c r="I20" s="430"/>
    </row>
    <row r="21" spans="2:10" ht="16">
      <c r="B21" s="436"/>
      <c r="C21" s="437"/>
      <c r="D21" s="434"/>
      <c r="E21" s="434"/>
      <c r="F21" s="432"/>
      <c r="G21" s="432"/>
      <c r="H21" s="431"/>
      <c r="I21" s="430"/>
    </row>
    <row r="22" spans="2:10" ht="16">
      <c r="B22" s="436"/>
      <c r="C22" s="435"/>
      <c r="D22" s="434"/>
      <c r="E22" s="434"/>
      <c r="F22" s="433"/>
      <c r="G22" s="432"/>
      <c r="H22" s="431"/>
      <c r="I22" s="430"/>
    </row>
    <row r="23" spans="2:10">
      <c r="H23" s="429"/>
    </row>
    <row r="24" spans="2:10">
      <c r="H24" s="429"/>
    </row>
    <row r="25" spans="2:10" ht="16" thickBot="1">
      <c r="H25" s="427"/>
      <c r="I25" s="428">
        <f>SUM(I5:I24)</f>
        <v>0</v>
      </c>
      <c r="J25" s="427"/>
    </row>
    <row r="26" spans="2:10">
      <c r="H26" s="426"/>
      <c r="I26" s="425">
        <f>SUM(I25*0.8)</f>
        <v>0</v>
      </c>
    </row>
  </sheetData>
  <mergeCells count="2">
    <mergeCell ref="D3:I3"/>
    <mergeCell ref="B3:C3"/>
  </mergeCells>
  <dataValidations count="1">
    <dataValidation type="textLength" operator="lessThanOrEqual" allowBlank="1" showInputMessage="1" showErrorMessage="1" errorTitle="Varemerke" error="Maks 35 tegnl" promptTitle="Varemerke" sqref="G16:G19" xr:uid="{70EF1780-A222-43D0-946D-A936D961B151}">
      <formula1>35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4FA72-5ED7-40B7-8BE2-44ADADF40C62}">
  <dimension ref="A1:P1048576"/>
  <sheetViews>
    <sheetView zoomScale="130" zoomScaleNormal="130" zoomScaleSheetLayoutView="120" workbookViewId="0">
      <pane ySplit="2" topLeftCell="A63" activePane="bottomLeft" state="frozen"/>
      <selection pane="bottomLeft" activeCell="A65" sqref="A65"/>
    </sheetView>
  </sheetViews>
  <sheetFormatPr baseColWidth="10" defaultColWidth="9.1640625" defaultRowHeight="12" customHeight="1"/>
  <cols>
    <col min="1" max="1" width="13.6640625" style="261" customWidth="1"/>
    <col min="2" max="2" width="35.33203125" style="107" customWidth="1"/>
    <col min="3" max="3" width="14.83203125" style="107" customWidth="1"/>
    <col min="4" max="6" width="10.83203125" style="107" customWidth="1"/>
    <col min="7" max="7" width="10.83203125" style="263" customWidth="1"/>
    <col min="8" max="8" width="18.83203125" style="263" customWidth="1"/>
    <col min="9" max="9" width="14.5" style="106" customWidth="1"/>
    <col min="10" max="16384" width="9.1640625" style="107"/>
  </cols>
  <sheetData>
    <row r="1" spans="1:14" ht="56.25" customHeight="1">
      <c r="A1" s="104"/>
      <c r="B1" s="105"/>
      <c r="C1" s="497" t="s">
        <v>159</v>
      </c>
      <c r="D1" s="498"/>
      <c r="E1" s="498"/>
      <c r="F1" s="498"/>
      <c r="G1" s="498"/>
      <c r="H1" s="499"/>
    </row>
    <row r="2" spans="1:14" s="113" customFormat="1" ht="26.25" customHeight="1">
      <c r="A2" s="108" t="s">
        <v>7</v>
      </c>
      <c r="B2" s="109" t="s">
        <v>8</v>
      </c>
      <c r="C2" s="110"/>
      <c r="D2" s="111" t="s">
        <v>10</v>
      </c>
      <c r="E2" s="111" t="s">
        <v>160</v>
      </c>
      <c r="F2" s="111" t="s">
        <v>161</v>
      </c>
      <c r="G2" s="111" t="s">
        <v>162</v>
      </c>
      <c r="H2" s="111" t="s">
        <v>6</v>
      </c>
      <c r="I2" s="112"/>
      <c r="J2" s="107"/>
    </row>
    <row r="3" spans="1:14" s="125" customFormat="1" ht="12" customHeight="1">
      <c r="A3" s="114" t="s">
        <v>163</v>
      </c>
      <c r="B3" s="115" t="s">
        <v>164</v>
      </c>
      <c r="C3" s="116"/>
      <c r="D3" s="117"/>
      <c r="E3" s="118"/>
      <c r="F3" s="118"/>
      <c r="G3" s="118"/>
      <c r="H3" s="118"/>
      <c r="I3" s="119"/>
      <c r="J3" s="120"/>
      <c r="K3" s="121"/>
      <c r="L3" s="122"/>
      <c r="M3" s="123"/>
      <c r="N3" s="124"/>
    </row>
    <row r="4" spans="1:14" s="125" customFormat="1" ht="12" customHeight="1">
      <c r="A4" s="126" t="s">
        <v>165</v>
      </c>
      <c r="B4" s="127" t="s">
        <v>166</v>
      </c>
      <c r="C4" s="126" t="s">
        <v>167</v>
      </c>
      <c r="D4" s="128">
        <v>10</v>
      </c>
      <c r="E4" s="129">
        <v>18</v>
      </c>
      <c r="F4" s="129">
        <v>36</v>
      </c>
      <c r="G4" s="118">
        <v>74.900000000000006</v>
      </c>
      <c r="H4" s="130" t="s">
        <v>168</v>
      </c>
      <c r="I4" s="119"/>
      <c r="J4" s="120"/>
      <c r="K4" s="121"/>
      <c r="L4" s="122"/>
      <c r="M4" s="123"/>
      <c r="N4" s="124"/>
    </row>
    <row r="5" spans="1:14" s="125" customFormat="1" ht="12" customHeight="1">
      <c r="A5" s="126" t="s">
        <v>169</v>
      </c>
      <c r="B5" s="127" t="s">
        <v>170</v>
      </c>
      <c r="C5" s="131" t="s">
        <v>12</v>
      </c>
      <c r="D5" s="128">
        <v>10</v>
      </c>
      <c r="E5" s="129">
        <v>18</v>
      </c>
      <c r="F5" s="118">
        <v>36</v>
      </c>
      <c r="G5" s="118">
        <v>74.900000000000006</v>
      </c>
      <c r="H5" s="130" t="s">
        <v>171</v>
      </c>
      <c r="I5" s="119"/>
      <c r="J5" s="120"/>
      <c r="K5" s="121"/>
      <c r="L5" s="122"/>
      <c r="M5" s="123"/>
      <c r="N5" s="124"/>
    </row>
    <row r="6" spans="1:14" s="125" customFormat="1" ht="12" customHeight="1">
      <c r="A6" s="126" t="s">
        <v>172</v>
      </c>
      <c r="B6" s="127" t="s">
        <v>173</v>
      </c>
      <c r="C6" s="131" t="s">
        <v>174</v>
      </c>
      <c r="D6" s="128">
        <v>10</v>
      </c>
      <c r="E6" s="129">
        <v>18</v>
      </c>
      <c r="F6" s="118">
        <v>36</v>
      </c>
      <c r="G6" s="118">
        <v>74.900000000000006</v>
      </c>
      <c r="H6" s="130" t="s">
        <v>175</v>
      </c>
      <c r="I6" s="119"/>
      <c r="J6" s="120"/>
      <c r="K6" s="121"/>
      <c r="L6" s="122"/>
      <c r="M6" s="123"/>
      <c r="N6" s="124"/>
    </row>
    <row r="7" spans="1:14" s="125" customFormat="1" ht="12" customHeight="1">
      <c r="A7" s="126" t="s">
        <v>176</v>
      </c>
      <c r="B7" s="127" t="s">
        <v>177</v>
      </c>
      <c r="C7" s="131" t="s">
        <v>178</v>
      </c>
      <c r="D7" s="128">
        <v>10</v>
      </c>
      <c r="E7" s="129">
        <v>19</v>
      </c>
      <c r="F7" s="118">
        <v>38</v>
      </c>
      <c r="G7" s="118">
        <v>79.900000000000006</v>
      </c>
      <c r="H7" s="130" t="s">
        <v>179</v>
      </c>
      <c r="I7" s="119"/>
      <c r="J7" s="120"/>
      <c r="K7" s="121"/>
      <c r="L7" s="122"/>
      <c r="M7" s="123"/>
      <c r="N7" s="124"/>
    </row>
    <row r="8" spans="1:14" s="125" customFormat="1" ht="12" customHeight="1">
      <c r="A8" s="114" t="s">
        <v>180</v>
      </c>
      <c r="B8" s="115" t="s">
        <v>181</v>
      </c>
      <c r="C8" s="132"/>
      <c r="D8" s="128"/>
      <c r="E8" s="128"/>
      <c r="F8" s="133"/>
      <c r="G8" s="118"/>
      <c r="H8" s="118"/>
      <c r="I8" s="119"/>
      <c r="J8" s="120"/>
      <c r="K8" s="121"/>
    </row>
    <row r="9" spans="1:14" s="125" customFormat="1" ht="12" customHeight="1">
      <c r="A9" s="126" t="s">
        <v>182</v>
      </c>
      <c r="B9" s="134" t="s">
        <v>183</v>
      </c>
      <c r="C9" s="135" t="s">
        <v>1</v>
      </c>
      <c r="D9" s="128">
        <v>10</v>
      </c>
      <c r="E9" s="129">
        <v>10.5</v>
      </c>
      <c r="F9" s="129">
        <v>24.5</v>
      </c>
      <c r="G9" s="130">
        <v>54.9</v>
      </c>
      <c r="H9" s="130" t="s">
        <v>184</v>
      </c>
      <c r="I9" s="119"/>
      <c r="J9" s="120"/>
      <c r="K9" s="121"/>
    </row>
    <row r="10" spans="1:14" s="125" customFormat="1" ht="12" customHeight="1">
      <c r="A10" s="126" t="s">
        <v>185</v>
      </c>
      <c r="B10" s="134" t="s">
        <v>186</v>
      </c>
      <c r="C10" s="135" t="s">
        <v>187</v>
      </c>
      <c r="D10" s="128">
        <v>10</v>
      </c>
      <c r="E10" s="129">
        <v>10.5</v>
      </c>
      <c r="F10" s="129">
        <v>24.5</v>
      </c>
      <c r="G10" s="130">
        <v>54.9</v>
      </c>
      <c r="H10" s="130" t="s">
        <v>188</v>
      </c>
      <c r="I10" s="119"/>
      <c r="J10" s="120"/>
      <c r="K10" s="121"/>
    </row>
    <row r="11" spans="1:14" s="125" customFormat="1" ht="12" customHeight="1">
      <c r="A11" s="126" t="s">
        <v>189</v>
      </c>
      <c r="B11" s="134" t="s">
        <v>190</v>
      </c>
      <c r="C11" s="136" t="s">
        <v>11</v>
      </c>
      <c r="D11" s="128">
        <v>10</v>
      </c>
      <c r="E11" s="129">
        <v>10.5</v>
      </c>
      <c r="F11" s="129">
        <v>24.5</v>
      </c>
      <c r="G11" s="130">
        <v>54.9</v>
      </c>
      <c r="H11" s="130" t="s">
        <v>191</v>
      </c>
      <c r="I11" s="119"/>
      <c r="J11" s="120"/>
      <c r="K11" s="121"/>
    </row>
    <row r="12" spans="1:14" s="125" customFormat="1" ht="12" customHeight="1">
      <c r="A12" s="126" t="s">
        <v>192</v>
      </c>
      <c r="B12" s="134" t="s">
        <v>193</v>
      </c>
      <c r="C12" s="135" t="s">
        <v>194</v>
      </c>
      <c r="D12" s="128">
        <v>10</v>
      </c>
      <c r="E12" s="129">
        <v>10.5</v>
      </c>
      <c r="F12" s="129">
        <v>24.5</v>
      </c>
      <c r="G12" s="130">
        <v>54.9</v>
      </c>
      <c r="H12" s="130" t="s">
        <v>195</v>
      </c>
      <c r="I12" s="119"/>
      <c r="J12" s="120"/>
      <c r="K12" s="121"/>
    </row>
    <row r="13" spans="1:14" s="125" customFormat="1" ht="12" customHeight="1">
      <c r="A13" s="126" t="s">
        <v>196</v>
      </c>
      <c r="B13" s="134" t="s">
        <v>197</v>
      </c>
      <c r="C13" s="135" t="s">
        <v>198</v>
      </c>
      <c r="D13" s="128">
        <v>10</v>
      </c>
      <c r="E13" s="129">
        <v>10.5</v>
      </c>
      <c r="F13" s="129">
        <v>24.5</v>
      </c>
      <c r="G13" s="130">
        <v>54.9</v>
      </c>
      <c r="H13" s="130" t="s">
        <v>199</v>
      </c>
      <c r="I13" s="119"/>
      <c r="J13" s="120"/>
      <c r="K13" s="121"/>
    </row>
    <row r="14" spans="1:14" s="125" customFormat="1" ht="12" customHeight="1">
      <c r="A14" s="126" t="s">
        <v>200</v>
      </c>
      <c r="B14" s="134" t="s">
        <v>201</v>
      </c>
      <c r="C14" s="135" t="s">
        <v>202</v>
      </c>
      <c r="D14" s="128">
        <v>10</v>
      </c>
      <c r="E14" s="129">
        <v>10.5</v>
      </c>
      <c r="F14" s="129">
        <v>24.5</v>
      </c>
      <c r="G14" s="130">
        <v>54.9</v>
      </c>
      <c r="H14" s="130" t="s">
        <v>203</v>
      </c>
      <c r="I14" s="119"/>
      <c r="J14" s="120"/>
      <c r="K14" s="121"/>
    </row>
    <row r="15" spans="1:14" s="125" customFormat="1" ht="11.25" customHeight="1">
      <c r="A15" s="126" t="s">
        <v>204</v>
      </c>
      <c r="B15" s="134" t="s">
        <v>205</v>
      </c>
      <c r="C15" s="131"/>
      <c r="D15" s="128">
        <v>10</v>
      </c>
      <c r="E15" s="129">
        <v>10.5</v>
      </c>
      <c r="F15" s="129">
        <v>24.5</v>
      </c>
      <c r="G15" s="130">
        <v>54.9</v>
      </c>
      <c r="H15" s="130" t="s">
        <v>206</v>
      </c>
      <c r="J15" s="137"/>
      <c r="K15" s="138"/>
      <c r="L15" s="122"/>
      <c r="M15" s="123"/>
      <c r="N15" s="124"/>
    </row>
    <row r="16" spans="1:14" s="125" customFormat="1" ht="11.25" customHeight="1">
      <c r="A16" s="114" t="s">
        <v>207</v>
      </c>
      <c r="B16" s="115" t="s">
        <v>208</v>
      </c>
      <c r="C16" s="132"/>
      <c r="D16" s="128"/>
      <c r="E16" s="118"/>
      <c r="F16" s="129"/>
      <c r="G16" s="118"/>
      <c r="H16" s="130"/>
      <c r="J16" s="137"/>
      <c r="K16" s="138"/>
      <c r="L16" s="122"/>
      <c r="M16" s="123"/>
      <c r="N16" s="124"/>
    </row>
    <row r="17" spans="1:14" s="125" customFormat="1" ht="11.25" customHeight="1">
      <c r="A17" s="126" t="s">
        <v>209</v>
      </c>
      <c r="B17" s="134" t="s">
        <v>183</v>
      </c>
      <c r="C17" s="135" t="s">
        <v>1</v>
      </c>
      <c r="D17" s="128">
        <v>10</v>
      </c>
      <c r="E17" s="129">
        <v>18.5</v>
      </c>
      <c r="F17" s="139">
        <v>45</v>
      </c>
      <c r="G17" s="139">
        <v>96.9</v>
      </c>
      <c r="H17" s="130" t="s">
        <v>210</v>
      </c>
      <c r="J17" s="137"/>
      <c r="K17" s="138"/>
      <c r="L17" s="122"/>
      <c r="M17" s="123"/>
      <c r="N17" s="124"/>
    </row>
    <row r="18" spans="1:14" s="125" customFormat="1" ht="11.25" customHeight="1">
      <c r="A18" s="126" t="s">
        <v>211</v>
      </c>
      <c r="B18" s="134" t="s">
        <v>186</v>
      </c>
      <c r="C18" s="135" t="s">
        <v>187</v>
      </c>
      <c r="D18" s="128">
        <v>10</v>
      </c>
      <c r="E18" s="129">
        <v>18.5</v>
      </c>
      <c r="F18" s="139">
        <v>45</v>
      </c>
      <c r="G18" s="139">
        <v>96.9</v>
      </c>
      <c r="H18" s="130" t="s">
        <v>212</v>
      </c>
      <c r="J18" s="137"/>
      <c r="K18" s="138"/>
      <c r="L18" s="122"/>
      <c r="M18" s="123"/>
      <c r="N18" s="124"/>
    </row>
    <row r="19" spans="1:14" s="125" customFormat="1" ht="11.25" customHeight="1">
      <c r="A19" s="126" t="s">
        <v>213</v>
      </c>
      <c r="B19" s="134" t="s">
        <v>190</v>
      </c>
      <c r="C19" s="136" t="s">
        <v>11</v>
      </c>
      <c r="D19" s="128">
        <v>10</v>
      </c>
      <c r="E19" s="129">
        <v>18.5</v>
      </c>
      <c r="F19" s="139">
        <v>45</v>
      </c>
      <c r="G19" s="139">
        <v>96.9</v>
      </c>
      <c r="H19" s="130" t="s">
        <v>214</v>
      </c>
      <c r="J19" s="137"/>
      <c r="K19" s="138"/>
      <c r="L19" s="122"/>
      <c r="M19" s="123"/>
      <c r="N19" s="124"/>
    </row>
    <row r="20" spans="1:14" s="125" customFormat="1" ht="11.25" customHeight="1">
      <c r="A20" s="126" t="s">
        <v>215</v>
      </c>
      <c r="B20" s="134" t="s">
        <v>193</v>
      </c>
      <c r="C20" s="140" t="s">
        <v>194</v>
      </c>
      <c r="D20" s="128">
        <v>10</v>
      </c>
      <c r="E20" s="129">
        <v>18.5</v>
      </c>
      <c r="F20" s="139">
        <v>45</v>
      </c>
      <c r="G20" s="139">
        <v>96.9</v>
      </c>
      <c r="H20" s="130" t="s">
        <v>216</v>
      </c>
      <c r="J20" s="137"/>
      <c r="K20" s="138"/>
      <c r="L20" s="122"/>
      <c r="M20" s="123"/>
      <c r="N20" s="124"/>
    </row>
    <row r="21" spans="1:14" s="125" customFormat="1" ht="11.25" customHeight="1">
      <c r="A21" s="126" t="s">
        <v>217</v>
      </c>
      <c r="B21" s="134" t="s">
        <v>197</v>
      </c>
      <c r="C21" s="135" t="s">
        <v>198</v>
      </c>
      <c r="D21" s="128">
        <v>10</v>
      </c>
      <c r="E21" s="129">
        <v>18.5</v>
      </c>
      <c r="F21" s="139">
        <v>45</v>
      </c>
      <c r="G21" s="139">
        <v>96.9</v>
      </c>
      <c r="H21" s="130" t="s">
        <v>218</v>
      </c>
      <c r="J21" s="137"/>
      <c r="K21" s="138"/>
      <c r="L21" s="122"/>
      <c r="M21" s="123"/>
      <c r="N21" s="124"/>
    </row>
    <row r="22" spans="1:14" s="125" customFormat="1" ht="11.25" customHeight="1">
      <c r="A22" s="126" t="s">
        <v>219</v>
      </c>
      <c r="B22" s="134" t="s">
        <v>201</v>
      </c>
      <c r="C22" s="135" t="s">
        <v>202</v>
      </c>
      <c r="D22" s="128">
        <v>10</v>
      </c>
      <c r="E22" s="129">
        <v>18.5</v>
      </c>
      <c r="F22" s="139">
        <v>45</v>
      </c>
      <c r="G22" s="139">
        <v>96.9</v>
      </c>
      <c r="H22" s="130" t="s">
        <v>220</v>
      </c>
      <c r="J22" s="137"/>
      <c r="K22" s="138"/>
      <c r="L22" s="122"/>
      <c r="M22" s="123"/>
      <c r="N22" s="124"/>
    </row>
    <row r="23" spans="1:14" s="125" customFormat="1" ht="12" customHeight="1">
      <c r="A23" s="114" t="s">
        <v>221</v>
      </c>
      <c r="B23" s="115" t="s">
        <v>222</v>
      </c>
      <c r="C23" s="135"/>
      <c r="D23" s="128"/>
      <c r="E23" s="128"/>
      <c r="F23" s="133"/>
      <c r="G23" s="118"/>
      <c r="H23" s="118"/>
      <c r="I23" s="119"/>
      <c r="J23" s="120"/>
      <c r="K23" s="121"/>
      <c r="L23" s="141"/>
      <c r="M23" s="123"/>
      <c r="N23" s="124"/>
    </row>
    <row r="24" spans="1:14" s="125" customFormat="1" ht="12" customHeight="1">
      <c r="A24" s="126" t="s">
        <v>223</v>
      </c>
      <c r="B24" s="134" t="s">
        <v>183</v>
      </c>
      <c r="C24" s="135" t="s">
        <v>1</v>
      </c>
      <c r="D24" s="128">
        <v>1</v>
      </c>
      <c r="E24" s="129">
        <v>33</v>
      </c>
      <c r="F24" s="118">
        <v>78</v>
      </c>
      <c r="G24" s="130">
        <v>155</v>
      </c>
      <c r="H24" s="130" t="s">
        <v>224</v>
      </c>
      <c r="I24" s="119"/>
      <c r="J24" s="120"/>
      <c r="K24" s="121"/>
      <c r="L24" s="122"/>
      <c r="M24" s="123"/>
      <c r="N24" s="124"/>
    </row>
    <row r="25" spans="1:14" s="125" customFormat="1" ht="12" customHeight="1">
      <c r="A25" s="126" t="s">
        <v>225</v>
      </c>
      <c r="B25" s="134" t="s">
        <v>186</v>
      </c>
      <c r="C25" s="135" t="s">
        <v>187</v>
      </c>
      <c r="D25" s="128">
        <v>1</v>
      </c>
      <c r="E25" s="129">
        <v>33</v>
      </c>
      <c r="F25" s="118">
        <v>78</v>
      </c>
      <c r="G25" s="130">
        <v>155</v>
      </c>
      <c r="H25" s="130" t="s">
        <v>226</v>
      </c>
      <c r="I25" s="119"/>
      <c r="J25" s="120"/>
      <c r="K25" s="121"/>
      <c r="L25" s="122"/>
      <c r="M25" s="123"/>
      <c r="N25" s="124"/>
    </row>
    <row r="26" spans="1:14" s="125" customFormat="1" ht="12" customHeight="1">
      <c r="A26" s="126" t="s">
        <v>227</v>
      </c>
      <c r="B26" s="134" t="s">
        <v>190</v>
      </c>
      <c r="C26" s="136" t="s">
        <v>11</v>
      </c>
      <c r="D26" s="128">
        <v>1</v>
      </c>
      <c r="E26" s="129">
        <v>33</v>
      </c>
      <c r="F26" s="118">
        <v>78</v>
      </c>
      <c r="G26" s="130">
        <v>155</v>
      </c>
      <c r="H26" s="130" t="s">
        <v>228</v>
      </c>
      <c r="I26" s="119"/>
      <c r="J26" s="120"/>
      <c r="K26" s="121"/>
      <c r="L26" s="122"/>
      <c r="M26" s="123"/>
      <c r="N26" s="124"/>
    </row>
    <row r="27" spans="1:14" s="125" customFormat="1" ht="12" customHeight="1">
      <c r="A27" s="126" t="s">
        <v>229</v>
      </c>
      <c r="B27" s="134" t="s">
        <v>193</v>
      </c>
      <c r="C27" s="140" t="s">
        <v>194</v>
      </c>
      <c r="D27" s="128">
        <v>1</v>
      </c>
      <c r="E27" s="129">
        <v>33</v>
      </c>
      <c r="F27" s="118">
        <v>78</v>
      </c>
      <c r="G27" s="130">
        <v>155</v>
      </c>
      <c r="H27" s="130" t="s">
        <v>230</v>
      </c>
      <c r="I27" s="119"/>
      <c r="J27" s="120"/>
      <c r="K27" s="121"/>
      <c r="L27" s="122"/>
      <c r="M27" s="123"/>
      <c r="N27" s="124"/>
    </row>
    <row r="28" spans="1:14" s="125" customFormat="1" ht="12" customHeight="1">
      <c r="A28" s="126" t="s">
        <v>231</v>
      </c>
      <c r="B28" s="134" t="s">
        <v>197</v>
      </c>
      <c r="C28" s="135" t="s">
        <v>198</v>
      </c>
      <c r="D28" s="128">
        <v>1</v>
      </c>
      <c r="E28" s="129">
        <v>33</v>
      </c>
      <c r="F28" s="118">
        <v>78</v>
      </c>
      <c r="G28" s="130">
        <v>155</v>
      </c>
      <c r="H28" s="130" t="s">
        <v>232</v>
      </c>
      <c r="I28" s="119"/>
      <c r="J28" s="120"/>
      <c r="K28" s="121"/>
    </row>
    <row r="29" spans="1:14" s="125" customFormat="1" ht="12" customHeight="1">
      <c r="A29" s="126" t="s">
        <v>233</v>
      </c>
      <c r="B29" s="134" t="s">
        <v>201</v>
      </c>
      <c r="C29" s="135" t="s">
        <v>202</v>
      </c>
      <c r="D29" s="128">
        <v>1</v>
      </c>
      <c r="E29" s="129">
        <v>33</v>
      </c>
      <c r="F29" s="118">
        <v>78</v>
      </c>
      <c r="G29" s="130">
        <v>155</v>
      </c>
      <c r="H29" s="130" t="s">
        <v>234</v>
      </c>
      <c r="I29" s="119"/>
      <c r="J29" s="120"/>
      <c r="K29" s="142"/>
    </row>
    <row r="30" spans="1:14" s="125" customFormat="1" ht="12" customHeight="1">
      <c r="A30" s="114" t="s">
        <v>235</v>
      </c>
      <c r="B30" s="115" t="s">
        <v>236</v>
      </c>
      <c r="C30" s="116"/>
      <c r="D30" s="132"/>
      <c r="E30" s="118"/>
      <c r="F30" s="139"/>
      <c r="G30" s="130"/>
      <c r="H30" s="139"/>
      <c r="I30" s="143"/>
      <c r="J30" s="137"/>
      <c r="K30" s="138"/>
    </row>
    <row r="31" spans="1:14" s="125" customFormat="1" ht="12" customHeight="1">
      <c r="A31" s="126" t="s">
        <v>237</v>
      </c>
      <c r="B31" s="134" t="s">
        <v>238</v>
      </c>
      <c r="C31" s="116" t="s">
        <v>1</v>
      </c>
      <c r="D31" s="132">
        <v>10</v>
      </c>
      <c r="E31" s="129">
        <v>3.5</v>
      </c>
      <c r="F31" s="139">
        <v>12</v>
      </c>
      <c r="G31" s="139">
        <v>21.9</v>
      </c>
      <c r="H31" s="130" t="s">
        <v>239</v>
      </c>
      <c r="I31" s="143"/>
      <c r="J31" s="137"/>
      <c r="K31" s="138"/>
    </row>
    <row r="32" spans="1:14" s="125" customFormat="1" ht="12" customHeight="1">
      <c r="A32" s="126" t="s">
        <v>240</v>
      </c>
      <c r="B32" s="134" t="s">
        <v>241</v>
      </c>
      <c r="C32" s="116" t="s">
        <v>187</v>
      </c>
      <c r="D32" s="132">
        <v>10</v>
      </c>
      <c r="E32" s="129">
        <v>3.5</v>
      </c>
      <c r="F32" s="139">
        <v>12</v>
      </c>
      <c r="G32" s="139">
        <v>21.9</v>
      </c>
      <c r="H32" s="130" t="s">
        <v>242</v>
      </c>
      <c r="I32" s="143"/>
      <c r="J32" s="137"/>
      <c r="K32" s="138"/>
    </row>
    <row r="33" spans="1:11" s="125" customFormat="1" ht="12" customHeight="1">
      <c r="A33" s="126" t="s">
        <v>243</v>
      </c>
      <c r="B33" s="134" t="s">
        <v>244</v>
      </c>
      <c r="C33" s="116" t="s">
        <v>5</v>
      </c>
      <c r="D33" s="132">
        <v>10</v>
      </c>
      <c r="E33" s="129">
        <v>3.5</v>
      </c>
      <c r="F33" s="139">
        <v>12</v>
      </c>
      <c r="G33" s="139">
        <v>21.9</v>
      </c>
      <c r="H33" s="130" t="s">
        <v>245</v>
      </c>
      <c r="I33" s="143"/>
      <c r="J33" s="137"/>
      <c r="K33" s="138"/>
    </row>
    <row r="34" spans="1:11" s="125" customFormat="1" ht="12" customHeight="1">
      <c r="A34" s="126" t="s">
        <v>246</v>
      </c>
      <c r="B34" s="134" t="s">
        <v>247</v>
      </c>
      <c r="C34" s="116" t="s">
        <v>0</v>
      </c>
      <c r="D34" s="132">
        <v>10</v>
      </c>
      <c r="E34" s="129">
        <v>3.5</v>
      </c>
      <c r="F34" s="139">
        <v>12</v>
      </c>
      <c r="G34" s="139">
        <v>21.9</v>
      </c>
      <c r="H34" s="130" t="s">
        <v>248</v>
      </c>
      <c r="I34" s="143"/>
      <c r="J34" s="137"/>
      <c r="K34" s="138"/>
    </row>
    <row r="35" spans="1:11" s="125" customFormat="1" ht="12" customHeight="1">
      <c r="A35" s="126" t="s">
        <v>249</v>
      </c>
      <c r="B35" s="134" t="s">
        <v>250</v>
      </c>
      <c r="C35" s="116" t="s">
        <v>0</v>
      </c>
      <c r="D35" s="132">
        <v>10</v>
      </c>
      <c r="E35" s="129">
        <v>3.5</v>
      </c>
      <c r="F35" s="139">
        <v>12</v>
      </c>
      <c r="G35" s="139">
        <v>21.9</v>
      </c>
      <c r="H35" s="130" t="s">
        <v>251</v>
      </c>
      <c r="I35" s="143"/>
      <c r="J35" s="137"/>
      <c r="K35" s="138"/>
    </row>
    <row r="36" spans="1:11" s="125" customFormat="1" ht="12" customHeight="1">
      <c r="A36" s="126" t="s">
        <v>252</v>
      </c>
      <c r="B36" s="134" t="s">
        <v>253</v>
      </c>
      <c r="C36" s="116" t="s">
        <v>254</v>
      </c>
      <c r="D36" s="132">
        <v>10</v>
      </c>
      <c r="E36" s="129">
        <v>3.5</v>
      </c>
      <c r="F36" s="139">
        <v>12</v>
      </c>
      <c r="G36" s="139">
        <v>21.9</v>
      </c>
      <c r="H36" s="130" t="s">
        <v>255</v>
      </c>
      <c r="I36" s="143"/>
      <c r="J36" s="137"/>
      <c r="K36" s="138"/>
    </row>
    <row r="37" spans="1:11" s="125" customFormat="1" ht="12" customHeight="1">
      <c r="A37" s="114" t="s">
        <v>256</v>
      </c>
      <c r="B37" s="115" t="s">
        <v>257</v>
      </c>
      <c r="C37" s="116"/>
      <c r="D37" s="132"/>
      <c r="E37" s="118"/>
      <c r="F37" s="139"/>
      <c r="G37" s="139"/>
      <c r="H37" s="130"/>
      <c r="I37" s="143"/>
      <c r="J37" s="137"/>
      <c r="K37" s="138"/>
    </row>
    <row r="38" spans="1:11" s="125" customFormat="1" ht="12" customHeight="1">
      <c r="A38" s="126" t="s">
        <v>258</v>
      </c>
      <c r="B38" s="134" t="s">
        <v>238</v>
      </c>
      <c r="C38" s="116" t="s">
        <v>1</v>
      </c>
      <c r="D38" s="132">
        <v>10</v>
      </c>
      <c r="E38" s="129">
        <v>6.6</v>
      </c>
      <c r="F38" s="139">
        <v>17.5</v>
      </c>
      <c r="G38" s="139">
        <v>32.9</v>
      </c>
      <c r="H38" s="130" t="s">
        <v>259</v>
      </c>
      <c r="I38" s="143"/>
      <c r="J38" s="137"/>
      <c r="K38" s="138"/>
    </row>
    <row r="39" spans="1:11" s="125" customFormat="1" ht="12" customHeight="1">
      <c r="A39" s="126" t="s">
        <v>260</v>
      </c>
      <c r="B39" s="134" t="s">
        <v>241</v>
      </c>
      <c r="C39" s="116" t="s">
        <v>187</v>
      </c>
      <c r="D39" s="132">
        <v>10</v>
      </c>
      <c r="E39" s="129">
        <v>6.6</v>
      </c>
      <c r="F39" s="139">
        <v>17.5</v>
      </c>
      <c r="G39" s="139">
        <v>32.9</v>
      </c>
      <c r="H39" s="130" t="s">
        <v>261</v>
      </c>
      <c r="I39" s="143"/>
      <c r="J39" s="137"/>
      <c r="K39" s="138"/>
    </row>
    <row r="40" spans="1:11" s="125" customFormat="1" ht="12" customHeight="1">
      <c r="A40" s="126" t="s">
        <v>262</v>
      </c>
      <c r="B40" s="134" t="s">
        <v>244</v>
      </c>
      <c r="C40" s="116" t="s">
        <v>5</v>
      </c>
      <c r="D40" s="132">
        <v>10</v>
      </c>
      <c r="E40" s="129">
        <v>6.6</v>
      </c>
      <c r="F40" s="139">
        <v>17.5</v>
      </c>
      <c r="G40" s="139">
        <v>32.9</v>
      </c>
      <c r="H40" s="130" t="s">
        <v>263</v>
      </c>
      <c r="I40" s="143"/>
      <c r="J40" s="137"/>
      <c r="K40" s="138"/>
    </row>
    <row r="41" spans="1:11" s="125" customFormat="1" ht="12" customHeight="1">
      <c r="A41" s="126" t="s">
        <v>264</v>
      </c>
      <c r="B41" s="134" t="s">
        <v>247</v>
      </c>
      <c r="C41" s="116" t="s">
        <v>0</v>
      </c>
      <c r="D41" s="132">
        <v>10</v>
      </c>
      <c r="E41" s="129">
        <v>6.6</v>
      </c>
      <c r="F41" s="139">
        <v>17.5</v>
      </c>
      <c r="G41" s="139">
        <v>32.9</v>
      </c>
      <c r="H41" s="130" t="s">
        <v>265</v>
      </c>
      <c r="I41" s="143"/>
      <c r="J41" s="137"/>
      <c r="K41" s="138"/>
    </row>
    <row r="42" spans="1:11" s="125" customFormat="1" ht="12" customHeight="1">
      <c r="A42" s="126" t="s">
        <v>266</v>
      </c>
      <c r="B42" s="134" t="s">
        <v>250</v>
      </c>
      <c r="C42" s="116" t="s">
        <v>0</v>
      </c>
      <c r="D42" s="132">
        <v>10</v>
      </c>
      <c r="E42" s="129">
        <v>6.6</v>
      </c>
      <c r="F42" s="139">
        <v>17.5</v>
      </c>
      <c r="G42" s="139">
        <v>32.9</v>
      </c>
      <c r="H42" s="130" t="s">
        <v>267</v>
      </c>
      <c r="I42" s="143"/>
      <c r="J42" s="137"/>
      <c r="K42" s="138"/>
    </row>
    <row r="43" spans="1:11" s="125" customFormat="1" ht="12" customHeight="1">
      <c r="A43" s="126" t="s">
        <v>268</v>
      </c>
      <c r="B43" s="134" t="s">
        <v>253</v>
      </c>
      <c r="C43" s="116" t="s">
        <v>254</v>
      </c>
      <c r="D43" s="132">
        <v>10</v>
      </c>
      <c r="E43" s="129">
        <v>6.6</v>
      </c>
      <c r="F43" s="139">
        <v>17.5</v>
      </c>
      <c r="G43" s="139">
        <v>32.9</v>
      </c>
      <c r="H43" s="130" t="s">
        <v>269</v>
      </c>
      <c r="I43" s="143"/>
      <c r="J43" s="137"/>
      <c r="K43" s="138"/>
    </row>
    <row r="44" spans="1:11" s="125" customFormat="1" ht="12" customHeight="1">
      <c r="A44" s="144" t="s">
        <v>270</v>
      </c>
      <c r="B44" s="115" t="s">
        <v>271</v>
      </c>
      <c r="C44" s="116"/>
      <c r="D44" s="132"/>
      <c r="E44" s="132"/>
      <c r="F44" s="133"/>
      <c r="G44" s="130"/>
      <c r="H44" s="130"/>
      <c r="I44" s="143"/>
      <c r="J44" s="137"/>
      <c r="K44" s="138"/>
    </row>
    <row r="45" spans="1:11" s="125" customFormat="1" ht="12" customHeight="1">
      <c r="A45" s="126" t="s">
        <v>272</v>
      </c>
      <c r="B45" s="134" t="s">
        <v>238</v>
      </c>
      <c r="C45" s="116" t="s">
        <v>1</v>
      </c>
      <c r="D45" s="132">
        <v>1</v>
      </c>
      <c r="E45" s="129">
        <v>12</v>
      </c>
      <c r="F45" s="118">
        <v>26.5</v>
      </c>
      <c r="G45" s="130">
        <v>53.9</v>
      </c>
      <c r="H45" s="130" t="s">
        <v>273</v>
      </c>
      <c r="I45" s="143"/>
      <c r="J45" s="137"/>
      <c r="K45" s="138"/>
    </row>
    <row r="46" spans="1:11" s="125" customFormat="1" ht="12" customHeight="1">
      <c r="A46" s="126" t="s">
        <v>274</v>
      </c>
      <c r="B46" s="134" t="s">
        <v>241</v>
      </c>
      <c r="C46" s="116" t="s">
        <v>187</v>
      </c>
      <c r="D46" s="132">
        <v>1</v>
      </c>
      <c r="E46" s="129">
        <v>12</v>
      </c>
      <c r="F46" s="118">
        <v>26.5</v>
      </c>
      <c r="G46" s="130">
        <v>53.9</v>
      </c>
      <c r="H46" s="130" t="s">
        <v>275</v>
      </c>
      <c r="I46" s="143"/>
      <c r="J46" s="137"/>
      <c r="K46" s="138"/>
    </row>
    <row r="47" spans="1:11" s="125" customFormat="1" ht="12" customHeight="1">
      <c r="A47" s="126" t="s">
        <v>276</v>
      </c>
      <c r="B47" s="134" t="s">
        <v>244</v>
      </c>
      <c r="C47" s="116" t="s">
        <v>5</v>
      </c>
      <c r="D47" s="132">
        <v>1</v>
      </c>
      <c r="E47" s="129">
        <v>12</v>
      </c>
      <c r="F47" s="118">
        <v>26.5</v>
      </c>
      <c r="G47" s="130">
        <v>53.9</v>
      </c>
      <c r="H47" s="130" t="s">
        <v>277</v>
      </c>
      <c r="I47" s="143"/>
      <c r="J47" s="137"/>
      <c r="K47" s="138"/>
    </row>
    <row r="48" spans="1:11" s="125" customFormat="1" ht="12" customHeight="1">
      <c r="A48" s="126" t="s">
        <v>278</v>
      </c>
      <c r="B48" s="134" t="s">
        <v>247</v>
      </c>
      <c r="C48" s="116" t="s">
        <v>0</v>
      </c>
      <c r="D48" s="132">
        <v>1</v>
      </c>
      <c r="E48" s="129">
        <v>12</v>
      </c>
      <c r="F48" s="118">
        <v>26.5</v>
      </c>
      <c r="G48" s="130">
        <v>53.9</v>
      </c>
      <c r="H48" s="130" t="s">
        <v>279</v>
      </c>
      <c r="I48" s="143"/>
      <c r="J48" s="137"/>
      <c r="K48" s="138"/>
    </row>
    <row r="49" spans="1:11" s="125" customFormat="1" ht="12" customHeight="1">
      <c r="A49" s="126" t="s">
        <v>280</v>
      </c>
      <c r="B49" s="134" t="s">
        <v>250</v>
      </c>
      <c r="C49" s="116" t="s">
        <v>0</v>
      </c>
      <c r="D49" s="132">
        <v>1</v>
      </c>
      <c r="E49" s="129">
        <v>12</v>
      </c>
      <c r="F49" s="118">
        <v>26.5</v>
      </c>
      <c r="G49" s="130">
        <v>53.9</v>
      </c>
      <c r="H49" s="130" t="s">
        <v>281</v>
      </c>
      <c r="I49" s="143"/>
      <c r="J49" s="137"/>
      <c r="K49" s="138"/>
    </row>
    <row r="50" spans="1:11" s="125" customFormat="1" ht="12" customHeight="1">
      <c r="A50" s="126" t="s">
        <v>282</v>
      </c>
      <c r="B50" s="134" t="s">
        <v>253</v>
      </c>
      <c r="C50" s="116" t="s">
        <v>254</v>
      </c>
      <c r="D50" s="132">
        <v>1</v>
      </c>
      <c r="E50" s="129">
        <v>12</v>
      </c>
      <c r="F50" s="118">
        <v>26.5</v>
      </c>
      <c r="G50" s="130">
        <v>53.9</v>
      </c>
      <c r="H50" s="130" t="s">
        <v>283</v>
      </c>
      <c r="I50" s="143"/>
      <c r="J50" s="137"/>
      <c r="K50" s="138"/>
    </row>
    <row r="51" spans="1:11" s="125" customFormat="1" ht="12" customHeight="1">
      <c r="A51" s="114" t="s">
        <v>284</v>
      </c>
      <c r="B51" s="115" t="s">
        <v>285</v>
      </c>
      <c r="C51" s="116"/>
      <c r="D51" s="132"/>
      <c r="E51" s="118"/>
      <c r="F51" s="133"/>
      <c r="G51" s="130"/>
      <c r="H51" s="130"/>
      <c r="I51" s="119"/>
      <c r="J51" s="120"/>
      <c r="K51" s="121"/>
    </row>
    <row r="52" spans="1:11" s="125" customFormat="1" ht="12" customHeight="1">
      <c r="A52" s="126" t="s">
        <v>286</v>
      </c>
      <c r="B52" s="134" t="s">
        <v>238</v>
      </c>
      <c r="C52" s="116" t="s">
        <v>1</v>
      </c>
      <c r="D52" s="132">
        <v>1</v>
      </c>
      <c r="E52" s="129">
        <v>30</v>
      </c>
      <c r="F52" s="118">
        <v>63</v>
      </c>
      <c r="G52" s="130">
        <v>107.9</v>
      </c>
      <c r="H52" s="130" t="s">
        <v>287</v>
      </c>
      <c r="I52" s="119"/>
      <c r="J52" s="120"/>
      <c r="K52" s="121"/>
    </row>
    <row r="53" spans="1:11" s="125" customFormat="1" ht="12" customHeight="1">
      <c r="A53" s="126" t="s">
        <v>288</v>
      </c>
      <c r="B53" s="134" t="s">
        <v>241</v>
      </c>
      <c r="C53" s="116" t="s">
        <v>187</v>
      </c>
      <c r="D53" s="132">
        <v>1</v>
      </c>
      <c r="E53" s="129">
        <v>30</v>
      </c>
      <c r="F53" s="118">
        <v>63</v>
      </c>
      <c r="G53" s="130">
        <v>107.9</v>
      </c>
      <c r="H53" s="130" t="s">
        <v>289</v>
      </c>
      <c r="I53" s="119"/>
      <c r="J53" s="120"/>
      <c r="K53" s="121"/>
    </row>
    <row r="54" spans="1:11" s="125" customFormat="1" ht="12" customHeight="1">
      <c r="A54" s="126" t="s">
        <v>290</v>
      </c>
      <c r="B54" s="134" t="s">
        <v>244</v>
      </c>
      <c r="C54" s="116" t="s">
        <v>5</v>
      </c>
      <c r="D54" s="132">
        <v>1</v>
      </c>
      <c r="E54" s="129">
        <v>30</v>
      </c>
      <c r="F54" s="118">
        <v>63</v>
      </c>
      <c r="G54" s="130">
        <v>107.9</v>
      </c>
      <c r="H54" s="130" t="s">
        <v>291</v>
      </c>
      <c r="I54" s="119"/>
      <c r="J54" s="120"/>
      <c r="K54" s="121"/>
    </row>
    <row r="55" spans="1:11" s="125" customFormat="1" ht="12" customHeight="1">
      <c r="A55" s="126" t="s">
        <v>292</v>
      </c>
      <c r="B55" s="134" t="s">
        <v>247</v>
      </c>
      <c r="C55" s="116" t="s">
        <v>0</v>
      </c>
      <c r="D55" s="132">
        <v>1</v>
      </c>
      <c r="E55" s="129">
        <v>30</v>
      </c>
      <c r="F55" s="118">
        <v>63</v>
      </c>
      <c r="G55" s="130">
        <v>107.9</v>
      </c>
      <c r="H55" s="130" t="s">
        <v>293</v>
      </c>
      <c r="I55" s="119"/>
      <c r="J55" s="120"/>
      <c r="K55" s="121"/>
    </row>
    <row r="56" spans="1:11" s="125" customFormat="1" ht="12" customHeight="1">
      <c r="A56" s="126" t="s">
        <v>294</v>
      </c>
      <c r="B56" s="134" t="s">
        <v>250</v>
      </c>
      <c r="C56" s="116" t="s">
        <v>0</v>
      </c>
      <c r="D56" s="132">
        <v>1</v>
      </c>
      <c r="E56" s="129">
        <v>30</v>
      </c>
      <c r="F56" s="118">
        <v>63</v>
      </c>
      <c r="G56" s="130">
        <v>107.9</v>
      </c>
      <c r="H56" s="130" t="s">
        <v>295</v>
      </c>
      <c r="I56" s="119"/>
      <c r="J56" s="120"/>
      <c r="K56" s="121"/>
    </row>
    <row r="57" spans="1:11" s="125" customFormat="1" ht="12" customHeight="1">
      <c r="A57" s="126" t="s">
        <v>296</v>
      </c>
      <c r="B57" s="134" t="s">
        <v>253</v>
      </c>
      <c r="C57" s="116" t="s">
        <v>254</v>
      </c>
      <c r="D57" s="132">
        <v>1</v>
      </c>
      <c r="E57" s="129">
        <v>30</v>
      </c>
      <c r="F57" s="118">
        <v>63</v>
      </c>
      <c r="G57" s="130">
        <v>107.9</v>
      </c>
      <c r="H57" s="130" t="s">
        <v>297</v>
      </c>
      <c r="I57" s="119"/>
      <c r="J57" s="120"/>
      <c r="K57" s="121"/>
    </row>
    <row r="58" spans="1:11" s="125" customFormat="1" ht="12" customHeight="1">
      <c r="A58" s="114" t="s">
        <v>298</v>
      </c>
      <c r="B58" s="115" t="s">
        <v>299</v>
      </c>
      <c r="C58" s="145"/>
      <c r="D58" s="145"/>
      <c r="E58" s="118"/>
      <c r="F58" s="129"/>
      <c r="G58" s="118"/>
      <c r="H58" s="130"/>
      <c r="I58" s="119"/>
      <c r="J58" s="120"/>
      <c r="K58" s="121"/>
    </row>
    <row r="59" spans="1:11" s="125" customFormat="1" ht="12" customHeight="1">
      <c r="A59" s="146" t="s">
        <v>300</v>
      </c>
      <c r="B59" s="147" t="s">
        <v>301</v>
      </c>
      <c r="C59" s="148" t="s">
        <v>1</v>
      </c>
      <c r="D59" s="148">
        <v>10</v>
      </c>
      <c r="E59" s="129">
        <v>2.6</v>
      </c>
      <c r="F59" s="139">
        <v>6.1</v>
      </c>
      <c r="G59" s="139">
        <v>14.9</v>
      </c>
      <c r="H59" s="130" t="s">
        <v>302</v>
      </c>
      <c r="I59" s="119"/>
      <c r="J59" s="120"/>
      <c r="K59" s="121"/>
    </row>
    <row r="60" spans="1:11" s="125" customFormat="1" ht="12" customHeight="1">
      <c r="A60" s="146" t="s">
        <v>303</v>
      </c>
      <c r="B60" s="147" t="s">
        <v>304</v>
      </c>
      <c r="C60" s="148" t="s">
        <v>187</v>
      </c>
      <c r="D60" s="148">
        <v>10</v>
      </c>
      <c r="E60" s="129">
        <v>2.6</v>
      </c>
      <c r="F60" s="139">
        <v>6.1</v>
      </c>
      <c r="G60" s="139">
        <v>14.9</v>
      </c>
      <c r="H60" s="130" t="s">
        <v>305</v>
      </c>
      <c r="I60" s="119"/>
      <c r="J60" s="120"/>
      <c r="K60" s="121"/>
    </row>
    <row r="61" spans="1:11" s="125" customFormat="1" ht="12" customHeight="1">
      <c r="A61" s="146" t="s">
        <v>306</v>
      </c>
      <c r="B61" s="147" t="s">
        <v>307</v>
      </c>
      <c r="C61" s="148" t="s">
        <v>5</v>
      </c>
      <c r="D61" s="148">
        <v>10</v>
      </c>
      <c r="E61" s="129">
        <v>2.6</v>
      </c>
      <c r="F61" s="139">
        <v>6.1</v>
      </c>
      <c r="G61" s="139">
        <v>14.9</v>
      </c>
      <c r="H61" s="130" t="s">
        <v>308</v>
      </c>
      <c r="I61" s="119"/>
      <c r="J61" s="120"/>
      <c r="K61" s="121"/>
    </row>
    <row r="62" spans="1:11" s="125" customFormat="1" ht="12" customHeight="1">
      <c r="A62" s="146" t="s">
        <v>309</v>
      </c>
      <c r="B62" s="147" t="s">
        <v>310</v>
      </c>
      <c r="C62" s="116" t="s">
        <v>0</v>
      </c>
      <c r="D62" s="148">
        <v>10</v>
      </c>
      <c r="E62" s="129">
        <v>2.6</v>
      </c>
      <c r="F62" s="139">
        <v>6.1</v>
      </c>
      <c r="G62" s="139">
        <v>14.9</v>
      </c>
      <c r="H62" s="130" t="s">
        <v>311</v>
      </c>
      <c r="I62" s="119"/>
      <c r="J62" s="120"/>
      <c r="K62" s="121"/>
    </row>
    <row r="63" spans="1:11" s="125" customFormat="1" ht="12" customHeight="1">
      <c r="A63" s="126" t="s">
        <v>312</v>
      </c>
      <c r="B63" s="134" t="s">
        <v>313</v>
      </c>
      <c r="C63" s="116" t="s">
        <v>0</v>
      </c>
      <c r="D63" s="116">
        <v>10</v>
      </c>
      <c r="E63" s="129">
        <v>2.6</v>
      </c>
      <c r="F63" s="139">
        <v>6.1</v>
      </c>
      <c r="G63" s="139">
        <v>14.9</v>
      </c>
      <c r="H63" s="130" t="s">
        <v>314</v>
      </c>
      <c r="I63" s="119"/>
      <c r="J63" s="120"/>
      <c r="K63" s="121"/>
    </row>
    <row r="64" spans="1:11" s="125" customFormat="1" ht="12" customHeight="1">
      <c r="A64" s="126" t="s">
        <v>315</v>
      </c>
      <c r="B64" s="134" t="s">
        <v>316</v>
      </c>
      <c r="C64" s="116" t="s">
        <v>254</v>
      </c>
      <c r="D64" s="116">
        <v>10</v>
      </c>
      <c r="E64" s="129">
        <v>2.6</v>
      </c>
      <c r="F64" s="139">
        <v>6.1</v>
      </c>
      <c r="G64" s="139">
        <v>14.9</v>
      </c>
      <c r="H64" s="130" t="s">
        <v>317</v>
      </c>
      <c r="I64" s="119"/>
      <c r="J64" s="120"/>
      <c r="K64" s="121"/>
    </row>
    <row r="65" spans="1:11" s="125" customFormat="1" ht="12" customHeight="1">
      <c r="A65" s="114" t="s">
        <v>318</v>
      </c>
      <c r="B65" s="115" t="s">
        <v>319</v>
      </c>
      <c r="C65" s="149"/>
      <c r="D65" s="149"/>
      <c r="E65" s="150"/>
      <c r="F65" s="118"/>
      <c r="G65" s="118"/>
      <c r="H65" s="129"/>
      <c r="I65" s="119"/>
      <c r="J65" s="120"/>
      <c r="K65" s="121"/>
    </row>
    <row r="66" spans="1:11" s="125" customFormat="1" ht="12" customHeight="1">
      <c r="A66" s="126" t="s">
        <v>320</v>
      </c>
      <c r="B66" s="134" t="s">
        <v>321</v>
      </c>
      <c r="C66" s="116" t="s">
        <v>322</v>
      </c>
      <c r="D66" s="116">
        <v>10</v>
      </c>
      <c r="E66" s="129">
        <v>2.5</v>
      </c>
      <c r="F66" s="139">
        <v>6</v>
      </c>
      <c r="G66" s="139">
        <v>12.4</v>
      </c>
      <c r="H66" s="130" t="s">
        <v>323</v>
      </c>
      <c r="I66" s="119"/>
      <c r="J66" s="120"/>
      <c r="K66" s="121"/>
    </row>
    <row r="67" spans="1:11" s="125" customFormat="1" ht="12" customHeight="1">
      <c r="A67" s="126" t="s">
        <v>324</v>
      </c>
      <c r="B67" s="134" t="s">
        <v>325</v>
      </c>
      <c r="C67" s="116" t="s">
        <v>326</v>
      </c>
      <c r="D67" s="116">
        <v>10</v>
      </c>
      <c r="E67" s="129">
        <v>2.5</v>
      </c>
      <c r="F67" s="139">
        <v>6</v>
      </c>
      <c r="G67" s="139">
        <v>12.4</v>
      </c>
      <c r="H67" s="130" t="s">
        <v>327</v>
      </c>
      <c r="I67" s="119"/>
      <c r="J67" s="120"/>
      <c r="K67" s="121"/>
    </row>
    <row r="68" spans="1:11" s="125" customFormat="1" ht="12" customHeight="1">
      <c r="A68" s="126" t="s">
        <v>328</v>
      </c>
      <c r="B68" s="134" t="s">
        <v>329</v>
      </c>
      <c r="C68" s="116" t="s">
        <v>330</v>
      </c>
      <c r="D68" s="116">
        <v>10</v>
      </c>
      <c r="E68" s="129">
        <v>2.5</v>
      </c>
      <c r="F68" s="139">
        <v>6</v>
      </c>
      <c r="G68" s="139">
        <v>12.4</v>
      </c>
      <c r="H68" s="130" t="s">
        <v>331</v>
      </c>
      <c r="I68" s="119"/>
      <c r="J68" s="120"/>
      <c r="K68" s="121"/>
    </row>
    <row r="69" spans="1:11" s="125" customFormat="1" ht="12" customHeight="1">
      <c r="A69" s="126" t="s">
        <v>332</v>
      </c>
      <c r="B69" s="134" t="s">
        <v>333</v>
      </c>
      <c r="C69" s="116" t="s">
        <v>334</v>
      </c>
      <c r="D69" s="116">
        <v>10</v>
      </c>
      <c r="E69" s="129">
        <v>2.5</v>
      </c>
      <c r="F69" s="139">
        <v>6</v>
      </c>
      <c r="G69" s="139">
        <v>12.4</v>
      </c>
      <c r="H69" s="130" t="s">
        <v>335</v>
      </c>
      <c r="I69" s="119"/>
      <c r="J69" s="120"/>
      <c r="K69" s="121"/>
    </row>
    <row r="70" spans="1:11" s="125" customFormat="1" ht="12" customHeight="1">
      <c r="A70" s="126" t="s">
        <v>336</v>
      </c>
      <c r="B70" s="134" t="s">
        <v>337</v>
      </c>
      <c r="C70" s="116" t="s">
        <v>0</v>
      </c>
      <c r="D70" s="116">
        <v>10</v>
      </c>
      <c r="E70" s="129">
        <v>2.5</v>
      </c>
      <c r="F70" s="139">
        <v>6</v>
      </c>
      <c r="G70" s="139">
        <v>12.4</v>
      </c>
      <c r="H70" s="130" t="s">
        <v>338</v>
      </c>
      <c r="I70" s="119"/>
      <c r="J70" s="120"/>
      <c r="K70" s="121"/>
    </row>
    <row r="71" spans="1:11" s="125" customFormat="1" ht="12" customHeight="1">
      <c r="A71" s="126" t="s">
        <v>339</v>
      </c>
      <c r="B71" s="134" t="s">
        <v>340</v>
      </c>
      <c r="C71" s="116"/>
      <c r="D71" s="116">
        <v>10</v>
      </c>
      <c r="E71" s="129">
        <v>2.5</v>
      </c>
      <c r="F71" s="139">
        <v>6</v>
      </c>
      <c r="G71" s="139">
        <v>12.4</v>
      </c>
      <c r="H71" s="130" t="s">
        <v>341</v>
      </c>
      <c r="I71" s="119"/>
      <c r="J71" s="120"/>
      <c r="K71" s="121"/>
    </row>
    <row r="72" spans="1:11" s="125" customFormat="1" ht="12" customHeight="1">
      <c r="A72" s="114" t="s">
        <v>342</v>
      </c>
      <c r="B72" s="115" t="s">
        <v>343</v>
      </c>
      <c r="C72" s="132"/>
      <c r="D72" s="151"/>
      <c r="E72" s="151"/>
      <c r="F72" s="133"/>
      <c r="G72" s="150"/>
      <c r="H72" s="150"/>
      <c r="I72" s="119"/>
      <c r="J72" s="120"/>
      <c r="K72" s="121"/>
    </row>
    <row r="73" spans="1:11" s="125" customFormat="1" ht="12" customHeight="1">
      <c r="A73" s="126" t="s">
        <v>344</v>
      </c>
      <c r="B73" s="134" t="s">
        <v>321</v>
      </c>
      <c r="C73" s="116" t="s">
        <v>322</v>
      </c>
      <c r="D73" s="132">
        <v>10</v>
      </c>
      <c r="E73" s="118">
        <v>3.75</v>
      </c>
      <c r="F73" s="118">
        <v>11.5</v>
      </c>
      <c r="G73" s="130">
        <v>23.9</v>
      </c>
      <c r="H73" s="130" t="s">
        <v>345</v>
      </c>
      <c r="I73" s="119"/>
      <c r="J73" s="120"/>
      <c r="K73" s="121"/>
    </row>
    <row r="74" spans="1:11" s="125" customFormat="1" ht="12" customHeight="1">
      <c r="A74" s="126" t="s">
        <v>346</v>
      </c>
      <c r="B74" s="134" t="s">
        <v>325</v>
      </c>
      <c r="C74" s="116" t="s">
        <v>326</v>
      </c>
      <c r="D74" s="132">
        <v>10</v>
      </c>
      <c r="E74" s="118">
        <v>3.75</v>
      </c>
      <c r="F74" s="118">
        <v>11.5</v>
      </c>
      <c r="G74" s="130">
        <v>23.9</v>
      </c>
      <c r="H74" s="130" t="s">
        <v>347</v>
      </c>
      <c r="I74" s="119"/>
      <c r="J74" s="120"/>
      <c r="K74" s="121"/>
    </row>
    <row r="75" spans="1:11" s="125" customFormat="1" ht="12" customHeight="1">
      <c r="A75" s="126" t="s">
        <v>348</v>
      </c>
      <c r="B75" s="134" t="s">
        <v>329</v>
      </c>
      <c r="C75" s="116" t="s">
        <v>330</v>
      </c>
      <c r="D75" s="132">
        <v>10</v>
      </c>
      <c r="E75" s="118">
        <v>3.75</v>
      </c>
      <c r="F75" s="118">
        <v>11.5</v>
      </c>
      <c r="G75" s="130">
        <v>23.9</v>
      </c>
      <c r="H75" s="130" t="s">
        <v>349</v>
      </c>
      <c r="I75" s="119"/>
      <c r="J75" s="120"/>
      <c r="K75" s="121"/>
    </row>
    <row r="76" spans="1:11" s="125" customFormat="1" ht="12" customHeight="1">
      <c r="A76" s="126" t="s">
        <v>350</v>
      </c>
      <c r="B76" s="134" t="s">
        <v>333</v>
      </c>
      <c r="C76" s="116" t="s">
        <v>334</v>
      </c>
      <c r="D76" s="132">
        <v>10</v>
      </c>
      <c r="E76" s="118">
        <v>3.75</v>
      </c>
      <c r="F76" s="118">
        <v>11.5</v>
      </c>
      <c r="G76" s="130">
        <v>23.9</v>
      </c>
      <c r="H76" s="130" t="s">
        <v>351</v>
      </c>
      <c r="I76" s="119"/>
      <c r="J76" s="120"/>
      <c r="K76" s="121"/>
    </row>
    <row r="77" spans="1:11" s="125" customFormat="1" ht="12" customHeight="1">
      <c r="A77" s="126" t="s">
        <v>352</v>
      </c>
      <c r="B77" s="134" t="s">
        <v>337</v>
      </c>
      <c r="C77" s="116" t="s">
        <v>0</v>
      </c>
      <c r="D77" s="132">
        <v>10</v>
      </c>
      <c r="E77" s="118">
        <v>3.75</v>
      </c>
      <c r="F77" s="118">
        <v>11.5</v>
      </c>
      <c r="G77" s="130">
        <v>23.9</v>
      </c>
      <c r="H77" s="130" t="s">
        <v>353</v>
      </c>
      <c r="I77" s="119"/>
      <c r="J77" s="120"/>
      <c r="K77" s="121"/>
    </row>
    <row r="78" spans="1:11" s="125" customFormat="1" ht="12" customHeight="1">
      <c r="A78" s="126" t="s">
        <v>354</v>
      </c>
      <c r="B78" s="134" t="s">
        <v>340</v>
      </c>
      <c r="C78" s="116"/>
      <c r="D78" s="132">
        <v>10</v>
      </c>
      <c r="E78" s="118">
        <v>3.75</v>
      </c>
      <c r="F78" s="118">
        <v>11.5</v>
      </c>
      <c r="G78" s="130">
        <v>23.9</v>
      </c>
      <c r="H78" s="130" t="s">
        <v>355</v>
      </c>
      <c r="I78" s="119"/>
      <c r="J78" s="120"/>
      <c r="K78" s="121"/>
    </row>
    <row r="79" spans="1:11" s="125" customFormat="1" ht="12" customHeight="1">
      <c r="A79" s="114" t="s">
        <v>356</v>
      </c>
      <c r="B79" s="115" t="s">
        <v>357</v>
      </c>
      <c r="C79" s="132"/>
      <c r="D79" s="132"/>
      <c r="E79" s="118"/>
      <c r="F79" s="133"/>
      <c r="G79" s="118"/>
      <c r="H79" s="118"/>
      <c r="I79" s="119"/>
      <c r="J79" s="120"/>
      <c r="K79" s="121"/>
    </row>
    <row r="80" spans="1:11" s="125" customFormat="1" ht="12" customHeight="1">
      <c r="A80" s="126" t="s">
        <v>358</v>
      </c>
      <c r="B80" s="134" t="s">
        <v>321</v>
      </c>
      <c r="C80" s="116" t="s">
        <v>322</v>
      </c>
      <c r="D80" s="132">
        <v>1</v>
      </c>
      <c r="E80" s="118">
        <v>10.5</v>
      </c>
      <c r="F80" s="118">
        <v>30.5</v>
      </c>
      <c r="G80" s="130">
        <v>62.9</v>
      </c>
      <c r="H80" s="130" t="s">
        <v>359</v>
      </c>
      <c r="I80" s="119"/>
      <c r="J80" s="120"/>
      <c r="K80" s="121"/>
    </row>
    <row r="81" spans="1:11" s="125" customFormat="1" ht="12" customHeight="1">
      <c r="A81" s="126" t="s">
        <v>360</v>
      </c>
      <c r="B81" s="134" t="s">
        <v>325</v>
      </c>
      <c r="C81" s="116" t="s">
        <v>326</v>
      </c>
      <c r="D81" s="132">
        <v>1</v>
      </c>
      <c r="E81" s="118">
        <v>10.5</v>
      </c>
      <c r="F81" s="118">
        <v>30.5</v>
      </c>
      <c r="G81" s="130">
        <v>62.9</v>
      </c>
      <c r="H81" s="130" t="s">
        <v>361</v>
      </c>
      <c r="I81" s="119"/>
      <c r="J81" s="120"/>
      <c r="K81" s="121"/>
    </row>
    <row r="82" spans="1:11" s="125" customFormat="1" ht="12" customHeight="1">
      <c r="A82" s="126" t="s">
        <v>362</v>
      </c>
      <c r="B82" s="134" t="s">
        <v>329</v>
      </c>
      <c r="C82" s="116" t="s">
        <v>330</v>
      </c>
      <c r="D82" s="132">
        <v>1</v>
      </c>
      <c r="E82" s="118">
        <v>10.5</v>
      </c>
      <c r="F82" s="118">
        <v>30.5</v>
      </c>
      <c r="G82" s="130">
        <v>62.9</v>
      </c>
      <c r="H82" s="130" t="s">
        <v>363</v>
      </c>
      <c r="I82" s="119"/>
      <c r="J82" s="120"/>
      <c r="K82" s="121"/>
    </row>
    <row r="83" spans="1:11" s="125" customFormat="1" ht="12" customHeight="1">
      <c r="A83" s="126" t="s">
        <v>364</v>
      </c>
      <c r="B83" s="134" t="s">
        <v>333</v>
      </c>
      <c r="C83" s="116" t="s">
        <v>334</v>
      </c>
      <c r="D83" s="132">
        <v>1</v>
      </c>
      <c r="E83" s="118">
        <v>10.5</v>
      </c>
      <c r="F83" s="118">
        <v>30.5</v>
      </c>
      <c r="G83" s="130">
        <v>62.9</v>
      </c>
      <c r="H83" s="130" t="s">
        <v>365</v>
      </c>
      <c r="I83" s="119"/>
      <c r="J83" s="120"/>
      <c r="K83" s="121"/>
    </row>
    <row r="84" spans="1:11" s="125" customFormat="1" ht="12" customHeight="1">
      <c r="A84" s="126" t="s">
        <v>366</v>
      </c>
      <c r="B84" s="134" t="s">
        <v>337</v>
      </c>
      <c r="C84" s="116" t="s">
        <v>0</v>
      </c>
      <c r="D84" s="132">
        <v>1</v>
      </c>
      <c r="E84" s="118">
        <v>10.5</v>
      </c>
      <c r="F84" s="118">
        <v>30.5</v>
      </c>
      <c r="G84" s="130">
        <v>62.9</v>
      </c>
      <c r="H84" s="130" t="s">
        <v>367</v>
      </c>
      <c r="I84" s="119"/>
      <c r="J84" s="120"/>
      <c r="K84" s="121"/>
    </row>
    <row r="85" spans="1:11" s="125" customFormat="1" ht="12" customHeight="1">
      <c r="A85" s="126" t="s">
        <v>368</v>
      </c>
      <c r="B85" s="152" t="s">
        <v>340</v>
      </c>
      <c r="C85" s="116"/>
      <c r="D85" s="132">
        <v>1</v>
      </c>
      <c r="E85" s="118">
        <v>10.5</v>
      </c>
      <c r="F85" s="118">
        <v>30.5</v>
      </c>
      <c r="G85" s="130">
        <v>62.9</v>
      </c>
      <c r="H85" s="130" t="s">
        <v>369</v>
      </c>
      <c r="I85" s="119"/>
      <c r="J85" s="120"/>
      <c r="K85" s="121"/>
    </row>
    <row r="86" spans="1:11" s="125" customFormat="1" ht="54" customHeight="1">
      <c r="A86" s="153"/>
      <c r="B86" s="154"/>
      <c r="C86" s="497" t="s">
        <v>159</v>
      </c>
      <c r="D86" s="498"/>
      <c r="E86" s="498"/>
      <c r="F86" s="498"/>
      <c r="G86" s="498"/>
      <c r="H86" s="499"/>
      <c r="J86" s="137"/>
      <c r="K86" s="138"/>
    </row>
    <row r="87" spans="1:11" s="125" customFormat="1" ht="26.25" customHeight="1">
      <c r="A87" s="108" t="s">
        <v>7</v>
      </c>
      <c r="B87" s="109" t="s">
        <v>8</v>
      </c>
      <c r="C87" s="110"/>
      <c r="D87" s="111" t="s">
        <v>10</v>
      </c>
      <c r="E87" s="111" t="s">
        <v>160</v>
      </c>
      <c r="F87" s="111" t="s">
        <v>161</v>
      </c>
      <c r="G87" s="111" t="s">
        <v>162</v>
      </c>
      <c r="H87" s="111" t="s">
        <v>6</v>
      </c>
      <c r="J87" s="137"/>
      <c r="K87" s="138"/>
    </row>
    <row r="88" spans="1:11" s="125" customFormat="1" ht="12" customHeight="1">
      <c r="A88" s="114" t="s">
        <v>370</v>
      </c>
      <c r="B88" s="155" t="s">
        <v>371</v>
      </c>
      <c r="C88" s="116"/>
      <c r="D88" s="132"/>
      <c r="E88" s="132"/>
      <c r="F88" s="133"/>
      <c r="G88" s="133"/>
      <c r="H88" s="130"/>
      <c r="I88" s="119"/>
      <c r="J88" s="120"/>
      <c r="K88" s="121"/>
    </row>
    <row r="89" spans="1:11" s="125" customFormat="1" ht="12" customHeight="1">
      <c r="A89" s="126" t="s">
        <v>372</v>
      </c>
      <c r="B89" s="127" t="s">
        <v>373</v>
      </c>
      <c r="C89" s="116"/>
      <c r="D89" s="132"/>
      <c r="E89" s="129">
        <v>10</v>
      </c>
      <c r="F89" s="133">
        <v>19.5</v>
      </c>
      <c r="G89" s="133">
        <v>37.9</v>
      </c>
      <c r="H89" s="130" t="s">
        <v>374</v>
      </c>
      <c r="I89" s="119"/>
      <c r="J89" s="120"/>
      <c r="K89" s="121"/>
    </row>
    <row r="90" spans="1:11" s="164" customFormat="1" ht="12" customHeight="1">
      <c r="A90" s="156" t="s">
        <v>375</v>
      </c>
      <c r="B90" s="157" t="s">
        <v>376</v>
      </c>
      <c r="C90" s="148"/>
      <c r="D90" s="158"/>
      <c r="E90" s="158"/>
      <c r="F90" s="159"/>
      <c r="G90" s="129"/>
      <c r="H90" s="160"/>
      <c r="I90" s="161"/>
      <c r="J90" s="162"/>
      <c r="K90" s="163"/>
    </row>
    <row r="91" spans="1:11" s="164" customFormat="1" ht="12" customHeight="1">
      <c r="A91" s="165" t="s">
        <v>377</v>
      </c>
      <c r="B91" s="166" t="s">
        <v>378</v>
      </c>
      <c r="C91" s="148" t="s">
        <v>379</v>
      </c>
      <c r="D91" s="158">
        <v>1</v>
      </c>
      <c r="E91" s="118">
        <v>6</v>
      </c>
      <c r="F91" s="159">
        <v>15</v>
      </c>
      <c r="G91" s="129">
        <v>35.9</v>
      </c>
      <c r="H91" s="167" t="s">
        <v>380</v>
      </c>
      <c r="I91" s="161"/>
      <c r="J91" s="162"/>
      <c r="K91" s="163"/>
    </row>
    <row r="92" spans="1:11" s="164" customFormat="1" ht="12" customHeight="1">
      <c r="A92" s="165" t="s">
        <v>381</v>
      </c>
      <c r="B92" s="166" t="s">
        <v>382</v>
      </c>
      <c r="C92" s="148" t="s">
        <v>383</v>
      </c>
      <c r="D92" s="158">
        <v>1</v>
      </c>
      <c r="E92" s="118">
        <v>6</v>
      </c>
      <c r="F92" s="159">
        <v>15</v>
      </c>
      <c r="G92" s="129">
        <v>35.9</v>
      </c>
      <c r="H92" s="167" t="s">
        <v>384</v>
      </c>
      <c r="I92" s="161"/>
      <c r="J92" s="162"/>
      <c r="K92" s="163"/>
    </row>
    <row r="93" spans="1:11" s="125" customFormat="1" ht="12" customHeight="1">
      <c r="A93" s="114" t="s">
        <v>385</v>
      </c>
      <c r="B93" s="115" t="s">
        <v>386</v>
      </c>
      <c r="C93" s="168"/>
      <c r="D93" s="169"/>
      <c r="E93" s="169"/>
      <c r="F93" s="133"/>
      <c r="G93" s="118"/>
      <c r="H93" s="118"/>
      <c r="I93" s="170"/>
      <c r="J93" s="120"/>
      <c r="K93" s="171"/>
    </row>
    <row r="94" spans="1:11" s="125" customFormat="1" ht="12" customHeight="1">
      <c r="A94" s="126" t="s">
        <v>387</v>
      </c>
      <c r="B94" s="134" t="s">
        <v>388</v>
      </c>
      <c r="C94" s="116" t="s">
        <v>1</v>
      </c>
      <c r="D94" s="172">
        <v>1</v>
      </c>
      <c r="E94" s="118">
        <v>13</v>
      </c>
      <c r="F94" s="118">
        <v>24</v>
      </c>
      <c r="G94" s="118">
        <v>46.9</v>
      </c>
      <c r="H94" s="173" t="s">
        <v>389</v>
      </c>
      <c r="I94" s="170"/>
      <c r="J94" s="120"/>
      <c r="K94" s="171"/>
    </row>
    <row r="95" spans="1:11" s="125" customFormat="1" ht="12.75" customHeight="1">
      <c r="A95" s="126" t="s">
        <v>390</v>
      </c>
      <c r="B95" s="134" t="s">
        <v>391</v>
      </c>
      <c r="C95" s="116" t="s">
        <v>392</v>
      </c>
      <c r="D95" s="172">
        <v>1</v>
      </c>
      <c r="E95" s="118">
        <v>13</v>
      </c>
      <c r="F95" s="118">
        <v>24</v>
      </c>
      <c r="G95" s="118">
        <v>46.9</v>
      </c>
      <c r="H95" s="130" t="s">
        <v>393</v>
      </c>
      <c r="I95" s="119"/>
      <c r="J95" s="120"/>
      <c r="K95" s="121"/>
    </row>
    <row r="96" spans="1:11" s="125" customFormat="1" ht="12" customHeight="1">
      <c r="A96" s="126" t="s">
        <v>394</v>
      </c>
      <c r="B96" s="134" t="s">
        <v>395</v>
      </c>
      <c r="C96" s="116" t="s">
        <v>396</v>
      </c>
      <c r="D96" s="172">
        <v>1</v>
      </c>
      <c r="E96" s="118">
        <v>13</v>
      </c>
      <c r="F96" s="118">
        <v>24</v>
      </c>
      <c r="G96" s="118">
        <v>46.9</v>
      </c>
      <c r="H96" s="130" t="s">
        <v>397</v>
      </c>
      <c r="I96" s="119"/>
      <c r="J96" s="120"/>
      <c r="K96" s="121"/>
    </row>
    <row r="97" spans="1:14" s="125" customFormat="1" ht="12" customHeight="1">
      <c r="A97" s="126" t="s">
        <v>398</v>
      </c>
      <c r="B97" s="134" t="s">
        <v>399</v>
      </c>
      <c r="C97" s="116" t="s">
        <v>400</v>
      </c>
      <c r="D97" s="172">
        <v>1</v>
      </c>
      <c r="E97" s="118">
        <v>13</v>
      </c>
      <c r="F97" s="118">
        <v>24</v>
      </c>
      <c r="G97" s="118">
        <v>46.9</v>
      </c>
      <c r="H97" s="130" t="s">
        <v>401</v>
      </c>
      <c r="I97" s="119"/>
      <c r="J97" s="120"/>
      <c r="K97" s="121"/>
    </row>
    <row r="98" spans="1:14" s="125" customFormat="1" ht="12" customHeight="1">
      <c r="A98" s="126" t="s">
        <v>402</v>
      </c>
      <c r="B98" s="134" t="s">
        <v>403</v>
      </c>
      <c r="C98" s="116" t="s">
        <v>404</v>
      </c>
      <c r="D98" s="172">
        <v>1</v>
      </c>
      <c r="E98" s="118">
        <v>13</v>
      </c>
      <c r="F98" s="118">
        <v>24</v>
      </c>
      <c r="G98" s="118">
        <v>46.9</v>
      </c>
      <c r="H98" s="130" t="s">
        <v>405</v>
      </c>
      <c r="I98" s="119"/>
      <c r="J98" s="120"/>
      <c r="K98" s="121"/>
    </row>
    <row r="99" spans="1:14" s="125" customFormat="1" ht="12" customHeight="1">
      <c r="A99" s="126" t="s">
        <v>406</v>
      </c>
      <c r="B99" s="134" t="s">
        <v>407</v>
      </c>
      <c r="C99" s="168"/>
      <c r="D99" s="172">
        <v>1</v>
      </c>
      <c r="E99" s="118">
        <v>13</v>
      </c>
      <c r="F99" s="118">
        <v>24</v>
      </c>
      <c r="G99" s="118">
        <v>46.9</v>
      </c>
      <c r="H99" s="130" t="s">
        <v>408</v>
      </c>
      <c r="I99" s="119"/>
      <c r="J99" s="120"/>
      <c r="K99" s="121"/>
    </row>
    <row r="100" spans="1:14" s="125" customFormat="1" ht="12" customHeight="1">
      <c r="A100" s="126" t="s">
        <v>409</v>
      </c>
      <c r="B100" s="174" t="s">
        <v>410</v>
      </c>
      <c r="C100" s="168"/>
      <c r="D100" s="172">
        <v>1</v>
      </c>
      <c r="E100" s="118">
        <v>13</v>
      </c>
      <c r="F100" s="118">
        <v>24</v>
      </c>
      <c r="G100" s="130">
        <v>46.9</v>
      </c>
      <c r="H100" s="130" t="s">
        <v>411</v>
      </c>
      <c r="I100" s="119"/>
      <c r="J100" s="120"/>
      <c r="K100" s="121"/>
    </row>
    <row r="101" spans="1:14" s="125" customFormat="1" ht="12" customHeight="1">
      <c r="A101" s="114" t="s">
        <v>412</v>
      </c>
      <c r="B101" s="175" t="s">
        <v>413</v>
      </c>
      <c r="C101" s="126"/>
      <c r="D101" s="128"/>
      <c r="E101" s="128"/>
      <c r="F101" s="133"/>
      <c r="G101" s="118"/>
      <c r="H101" s="118"/>
      <c r="I101" s="119"/>
      <c r="J101" s="120"/>
      <c r="K101" s="121"/>
      <c r="L101" s="122"/>
      <c r="M101" s="123"/>
      <c r="N101" s="124"/>
    </row>
    <row r="102" spans="1:14" s="125" customFormat="1" ht="12" customHeight="1">
      <c r="A102" s="114"/>
      <c r="B102" s="175" t="s">
        <v>414</v>
      </c>
      <c r="C102" s="126"/>
      <c r="D102" s="128"/>
      <c r="E102" s="128"/>
      <c r="F102" s="133"/>
      <c r="G102" s="118"/>
      <c r="H102" s="118"/>
      <c r="I102" s="119"/>
      <c r="J102" s="120"/>
      <c r="K102" s="121"/>
      <c r="L102" s="122"/>
      <c r="M102" s="123"/>
      <c r="N102" s="124"/>
    </row>
    <row r="103" spans="1:14" s="125" customFormat="1" ht="12" customHeight="1">
      <c r="A103" s="176" t="s">
        <v>415</v>
      </c>
      <c r="B103" s="177" t="s">
        <v>416</v>
      </c>
      <c r="C103" s="126" t="s">
        <v>1</v>
      </c>
      <c r="D103" s="128">
        <v>6</v>
      </c>
      <c r="E103" s="129">
        <v>12</v>
      </c>
      <c r="F103" s="118">
        <v>25.5</v>
      </c>
      <c r="G103" s="118">
        <v>49.9</v>
      </c>
      <c r="H103" s="178" t="s">
        <v>417</v>
      </c>
      <c r="I103" s="119"/>
      <c r="J103" s="120"/>
      <c r="K103" s="121"/>
      <c r="L103" s="122"/>
      <c r="M103" s="123"/>
      <c r="N103" s="124"/>
    </row>
    <row r="104" spans="1:14" s="125" customFormat="1" ht="12" customHeight="1">
      <c r="A104" s="176" t="s">
        <v>418</v>
      </c>
      <c r="B104" s="177" t="s">
        <v>419</v>
      </c>
      <c r="C104" s="131" t="s">
        <v>12</v>
      </c>
      <c r="D104" s="128">
        <v>6</v>
      </c>
      <c r="E104" s="129">
        <v>12</v>
      </c>
      <c r="F104" s="118">
        <v>25.5</v>
      </c>
      <c r="G104" s="118">
        <v>49.9</v>
      </c>
      <c r="H104" s="178" t="s">
        <v>420</v>
      </c>
      <c r="I104" s="119"/>
      <c r="J104" s="120"/>
      <c r="K104" s="121"/>
      <c r="L104" s="122"/>
      <c r="M104" s="123"/>
      <c r="N104" s="124"/>
    </row>
    <row r="105" spans="1:14" s="125" customFormat="1" ht="12" customHeight="1">
      <c r="A105" s="176" t="s">
        <v>421</v>
      </c>
      <c r="B105" s="177" t="s">
        <v>422</v>
      </c>
      <c r="C105" s="131" t="s">
        <v>174</v>
      </c>
      <c r="D105" s="128">
        <v>6</v>
      </c>
      <c r="E105" s="129">
        <v>12</v>
      </c>
      <c r="F105" s="118">
        <v>25.5</v>
      </c>
      <c r="G105" s="118">
        <v>49.9</v>
      </c>
      <c r="H105" s="178" t="s">
        <v>423</v>
      </c>
      <c r="I105" s="119"/>
      <c r="J105" s="120"/>
      <c r="K105" s="121"/>
      <c r="L105" s="122"/>
      <c r="M105" s="123"/>
      <c r="N105" s="124"/>
    </row>
    <row r="106" spans="1:14" s="125" customFormat="1" ht="12" customHeight="1">
      <c r="A106" s="176" t="s">
        <v>424</v>
      </c>
      <c r="B106" s="177" t="s">
        <v>425</v>
      </c>
      <c r="C106" s="131" t="s">
        <v>13</v>
      </c>
      <c r="D106" s="128">
        <v>6</v>
      </c>
      <c r="E106" s="129">
        <v>13</v>
      </c>
      <c r="F106" s="118">
        <v>28</v>
      </c>
      <c r="G106" s="118">
        <v>54.9</v>
      </c>
      <c r="H106" s="178" t="s">
        <v>426</v>
      </c>
      <c r="I106" s="119"/>
      <c r="J106" s="120"/>
      <c r="K106" s="121"/>
      <c r="L106" s="122"/>
      <c r="M106" s="123"/>
      <c r="N106" s="124"/>
    </row>
    <row r="107" spans="1:14" s="125" customFormat="1" ht="12" customHeight="1">
      <c r="A107" s="146" t="s">
        <v>427</v>
      </c>
      <c r="B107" s="179" t="s">
        <v>428</v>
      </c>
      <c r="C107" s="146" t="s">
        <v>1</v>
      </c>
      <c r="D107" s="128">
        <v>6</v>
      </c>
      <c r="E107" s="129">
        <v>6.5</v>
      </c>
      <c r="F107" s="118">
        <v>12.5</v>
      </c>
      <c r="G107" s="139">
        <v>26.9</v>
      </c>
      <c r="H107" s="130" t="s">
        <v>429</v>
      </c>
      <c r="I107" s="119"/>
      <c r="J107" s="120"/>
      <c r="K107" s="121"/>
      <c r="L107" s="122"/>
      <c r="M107" s="123"/>
      <c r="N107" s="124"/>
    </row>
    <row r="108" spans="1:14" s="125" customFormat="1" ht="12" customHeight="1">
      <c r="A108" s="126" t="s">
        <v>430</v>
      </c>
      <c r="B108" s="134" t="s">
        <v>431</v>
      </c>
      <c r="C108" s="126" t="s">
        <v>432</v>
      </c>
      <c r="D108" s="128">
        <v>6</v>
      </c>
      <c r="E108" s="129">
        <v>6.5</v>
      </c>
      <c r="F108" s="118">
        <v>12.5</v>
      </c>
      <c r="G108" s="130">
        <v>26.9</v>
      </c>
      <c r="H108" s="130" t="s">
        <v>433</v>
      </c>
      <c r="I108" s="119"/>
      <c r="J108" s="120"/>
      <c r="K108" s="121"/>
      <c r="L108" s="122"/>
      <c r="M108" s="123"/>
      <c r="N108" s="124"/>
    </row>
    <row r="109" spans="1:14" s="125" customFormat="1" ht="12" customHeight="1">
      <c r="A109" s="126" t="s">
        <v>434</v>
      </c>
      <c r="B109" s="134" t="s">
        <v>435</v>
      </c>
      <c r="C109" s="126" t="s">
        <v>436</v>
      </c>
      <c r="D109" s="128">
        <v>6</v>
      </c>
      <c r="E109" s="129">
        <v>6.5</v>
      </c>
      <c r="F109" s="118">
        <v>12.5</v>
      </c>
      <c r="G109" s="130">
        <v>26.9</v>
      </c>
      <c r="H109" s="130" t="s">
        <v>437</v>
      </c>
      <c r="I109" s="119"/>
      <c r="J109" s="120"/>
      <c r="K109" s="121"/>
      <c r="L109" s="122"/>
      <c r="M109" s="123"/>
      <c r="N109" s="124"/>
    </row>
    <row r="110" spans="1:14" s="125" customFormat="1" ht="12" customHeight="1">
      <c r="A110" s="146" t="s">
        <v>438</v>
      </c>
      <c r="B110" s="179" t="s">
        <v>439</v>
      </c>
      <c r="C110" s="146" t="s">
        <v>1</v>
      </c>
      <c r="D110" s="128">
        <v>6</v>
      </c>
      <c r="E110" s="129">
        <v>3.25</v>
      </c>
      <c r="F110" s="118">
        <v>6.25</v>
      </c>
      <c r="G110" s="139">
        <v>13.9</v>
      </c>
      <c r="H110" s="130" t="s">
        <v>440</v>
      </c>
      <c r="I110" s="119"/>
      <c r="J110" s="120"/>
      <c r="K110" s="121"/>
      <c r="L110" s="122"/>
      <c r="M110" s="123"/>
      <c r="N110" s="124"/>
    </row>
    <row r="111" spans="1:14" s="125" customFormat="1" ht="12" customHeight="1">
      <c r="A111" s="126" t="s">
        <v>441</v>
      </c>
      <c r="B111" s="134" t="s">
        <v>442</v>
      </c>
      <c r="C111" s="126" t="s">
        <v>443</v>
      </c>
      <c r="D111" s="128">
        <v>6</v>
      </c>
      <c r="E111" s="129">
        <v>3.25</v>
      </c>
      <c r="F111" s="118">
        <v>6.25</v>
      </c>
      <c r="G111" s="118">
        <v>13.9</v>
      </c>
      <c r="H111" s="130" t="s">
        <v>444</v>
      </c>
      <c r="I111" s="119"/>
      <c r="J111" s="120"/>
      <c r="K111" s="121"/>
      <c r="L111" s="122"/>
      <c r="M111" s="123"/>
      <c r="N111" s="124"/>
    </row>
    <row r="112" spans="1:14" s="125" customFormat="1" ht="12" customHeight="1">
      <c r="A112" s="126" t="s">
        <v>445</v>
      </c>
      <c r="B112" s="134" t="s">
        <v>446</v>
      </c>
      <c r="C112" s="126" t="s">
        <v>2</v>
      </c>
      <c r="D112" s="128">
        <v>6</v>
      </c>
      <c r="E112" s="129">
        <v>3.25</v>
      </c>
      <c r="F112" s="118">
        <v>6.25</v>
      </c>
      <c r="G112" s="130">
        <v>13.9</v>
      </c>
      <c r="H112" s="130" t="s">
        <v>447</v>
      </c>
      <c r="I112" s="119"/>
      <c r="J112" s="120"/>
      <c r="K112" s="121"/>
      <c r="L112" s="122"/>
      <c r="M112" s="123"/>
      <c r="N112" s="124"/>
    </row>
    <row r="113" spans="1:14" s="125" customFormat="1" ht="12" customHeight="1">
      <c r="A113" s="126" t="s">
        <v>448</v>
      </c>
      <c r="B113" s="134" t="s">
        <v>449</v>
      </c>
      <c r="C113" s="126"/>
      <c r="D113" s="128">
        <v>6</v>
      </c>
      <c r="E113" s="129">
        <v>7</v>
      </c>
      <c r="F113" s="118">
        <v>13.5</v>
      </c>
      <c r="G113" s="129">
        <v>29.9</v>
      </c>
      <c r="H113" s="130" t="s">
        <v>450</v>
      </c>
      <c r="I113" s="119"/>
      <c r="J113" s="120"/>
      <c r="K113" s="121"/>
      <c r="L113" s="122"/>
      <c r="M113" s="123"/>
      <c r="N113" s="124"/>
    </row>
    <row r="114" spans="1:14" s="125" customFormat="1" ht="12" customHeight="1">
      <c r="A114" s="126" t="s">
        <v>451</v>
      </c>
      <c r="B114" s="134" t="s">
        <v>452</v>
      </c>
      <c r="C114" s="126"/>
      <c r="D114" s="128">
        <v>6</v>
      </c>
      <c r="E114" s="129">
        <v>4.5</v>
      </c>
      <c r="F114" s="118">
        <v>10</v>
      </c>
      <c r="G114" s="129">
        <v>21.9</v>
      </c>
      <c r="H114" s="130" t="s">
        <v>453</v>
      </c>
      <c r="I114" s="119"/>
      <c r="J114" s="120"/>
      <c r="K114" s="121"/>
      <c r="L114" s="122"/>
      <c r="M114" s="123"/>
      <c r="N114" s="124"/>
    </row>
    <row r="115" spans="1:14" s="125" customFormat="1" ht="12" customHeight="1">
      <c r="A115" s="126"/>
      <c r="B115" s="115" t="s">
        <v>454</v>
      </c>
      <c r="C115" s="126"/>
      <c r="D115" s="128"/>
      <c r="E115" s="129"/>
      <c r="F115" s="133"/>
      <c r="G115" s="129"/>
      <c r="H115" s="130"/>
      <c r="I115" s="119"/>
      <c r="J115" s="120"/>
      <c r="K115" s="121"/>
      <c r="L115" s="122"/>
      <c r="M115" s="123"/>
      <c r="N115" s="124"/>
    </row>
    <row r="116" spans="1:14" s="187" customFormat="1" ht="12" customHeight="1">
      <c r="A116" s="180" t="s">
        <v>455</v>
      </c>
      <c r="B116" s="127" t="s">
        <v>456</v>
      </c>
      <c r="C116" s="181"/>
      <c r="D116" s="128">
        <v>6</v>
      </c>
      <c r="E116" s="129">
        <v>3.25</v>
      </c>
      <c r="F116" s="118">
        <v>6.25</v>
      </c>
      <c r="G116" s="182">
        <v>13.9</v>
      </c>
      <c r="H116" s="183" t="s">
        <v>457</v>
      </c>
      <c r="I116" s="184"/>
      <c r="J116" s="185"/>
      <c r="K116" s="186"/>
    </row>
    <row r="117" spans="1:14" s="187" customFormat="1" ht="12" customHeight="1">
      <c r="A117" s="180" t="s">
        <v>458</v>
      </c>
      <c r="B117" s="127" t="s">
        <v>459</v>
      </c>
      <c r="C117" s="181" t="s">
        <v>460</v>
      </c>
      <c r="D117" s="128">
        <v>6</v>
      </c>
      <c r="E117" s="129">
        <v>3.25</v>
      </c>
      <c r="F117" s="118">
        <v>6.25</v>
      </c>
      <c r="G117" s="182">
        <v>13.9</v>
      </c>
      <c r="H117" s="183" t="s">
        <v>461</v>
      </c>
      <c r="I117" s="184"/>
      <c r="J117" s="185"/>
      <c r="K117" s="186"/>
    </row>
    <row r="118" spans="1:14" s="187" customFormat="1" ht="12" customHeight="1">
      <c r="A118" s="180" t="s">
        <v>462</v>
      </c>
      <c r="B118" s="127" t="s">
        <v>463</v>
      </c>
      <c r="C118" s="181" t="s">
        <v>2</v>
      </c>
      <c r="D118" s="128">
        <v>6</v>
      </c>
      <c r="E118" s="129">
        <v>3.25</v>
      </c>
      <c r="F118" s="118">
        <v>6.25</v>
      </c>
      <c r="G118" s="182">
        <v>13.9</v>
      </c>
      <c r="H118" s="183" t="s">
        <v>464</v>
      </c>
      <c r="I118" s="184"/>
      <c r="J118" s="185"/>
      <c r="K118" s="186"/>
    </row>
    <row r="119" spans="1:14" s="187" customFormat="1" ht="12" customHeight="1">
      <c r="A119" s="180" t="s">
        <v>465</v>
      </c>
      <c r="B119" s="127" t="s">
        <v>466</v>
      </c>
      <c r="C119" s="181"/>
      <c r="D119" s="128">
        <v>6</v>
      </c>
      <c r="E119" s="129">
        <v>3.25</v>
      </c>
      <c r="F119" s="118">
        <v>6.25</v>
      </c>
      <c r="G119" s="182">
        <v>13.9</v>
      </c>
      <c r="H119" s="183" t="s">
        <v>467</v>
      </c>
      <c r="I119" s="184"/>
      <c r="J119" s="185"/>
      <c r="K119" s="186"/>
    </row>
    <row r="120" spans="1:14" s="187" customFormat="1" ht="12" customHeight="1">
      <c r="A120" s="180" t="s">
        <v>468</v>
      </c>
      <c r="B120" s="127" t="s">
        <v>469</v>
      </c>
      <c r="C120" s="181" t="s">
        <v>1</v>
      </c>
      <c r="D120" s="128">
        <v>6</v>
      </c>
      <c r="E120" s="129">
        <v>3.25</v>
      </c>
      <c r="F120" s="118">
        <v>6.25</v>
      </c>
      <c r="G120" s="182">
        <v>13.9</v>
      </c>
      <c r="H120" s="183" t="s">
        <v>470</v>
      </c>
      <c r="I120" s="184"/>
      <c r="J120" s="185"/>
      <c r="K120" s="186"/>
    </row>
    <row r="121" spans="1:14" s="187" customFormat="1" ht="12" customHeight="1">
      <c r="A121" s="180"/>
      <c r="B121" s="155" t="s">
        <v>471</v>
      </c>
      <c r="C121" s="181"/>
      <c r="D121" s="128"/>
      <c r="E121" s="128"/>
      <c r="F121" s="188"/>
      <c r="G121" s="182"/>
      <c r="H121" s="183"/>
      <c r="I121" s="184"/>
      <c r="J121" s="185"/>
      <c r="K121" s="186"/>
    </row>
    <row r="122" spans="1:14" s="187" customFormat="1" ht="12" customHeight="1">
      <c r="A122" s="180" t="s">
        <v>472</v>
      </c>
      <c r="B122" s="189" t="s">
        <v>473</v>
      </c>
      <c r="C122" s="181"/>
      <c r="D122" s="128">
        <v>6</v>
      </c>
      <c r="E122" s="129">
        <v>3</v>
      </c>
      <c r="F122" s="182">
        <v>6</v>
      </c>
      <c r="G122" s="182">
        <v>12.9</v>
      </c>
      <c r="H122" s="183" t="s">
        <v>474</v>
      </c>
      <c r="I122" s="184"/>
      <c r="J122" s="185"/>
      <c r="K122" s="186"/>
    </row>
    <row r="123" spans="1:14" s="187" customFormat="1" ht="12" customHeight="1">
      <c r="A123" s="180" t="s">
        <v>475</v>
      </c>
      <c r="B123" s="189" t="s">
        <v>476</v>
      </c>
      <c r="C123" s="181" t="s">
        <v>477</v>
      </c>
      <c r="D123" s="128">
        <v>6</v>
      </c>
      <c r="E123" s="129">
        <v>3</v>
      </c>
      <c r="F123" s="182">
        <v>6</v>
      </c>
      <c r="G123" s="182">
        <v>12.9</v>
      </c>
      <c r="H123" s="183" t="s">
        <v>478</v>
      </c>
      <c r="I123" s="184"/>
      <c r="J123" s="185"/>
      <c r="K123" s="186"/>
    </row>
    <row r="124" spans="1:14" s="187" customFormat="1" ht="12" customHeight="1">
      <c r="A124" s="180" t="s">
        <v>479</v>
      </c>
      <c r="B124" s="189" t="s">
        <v>480</v>
      </c>
      <c r="C124" s="181" t="s">
        <v>2</v>
      </c>
      <c r="D124" s="128">
        <v>6</v>
      </c>
      <c r="E124" s="129">
        <v>3</v>
      </c>
      <c r="F124" s="182">
        <v>6</v>
      </c>
      <c r="G124" s="182">
        <v>12.9</v>
      </c>
      <c r="H124" s="183" t="s">
        <v>481</v>
      </c>
      <c r="I124" s="184"/>
      <c r="J124" s="185"/>
      <c r="K124" s="186"/>
    </row>
    <row r="125" spans="1:14" s="187" customFormat="1" ht="12" customHeight="1">
      <c r="A125" s="180"/>
      <c r="B125" s="190" t="s">
        <v>482</v>
      </c>
      <c r="C125" s="181"/>
      <c r="D125" s="128"/>
      <c r="E125" s="128"/>
      <c r="F125" s="188"/>
      <c r="G125" s="182"/>
      <c r="H125" s="183"/>
      <c r="I125" s="184"/>
      <c r="J125" s="185"/>
      <c r="K125" s="186"/>
    </row>
    <row r="126" spans="1:14" s="187" customFormat="1" ht="12" customHeight="1">
      <c r="A126" s="126" t="s">
        <v>483</v>
      </c>
      <c r="B126" s="134" t="s">
        <v>484</v>
      </c>
      <c r="C126" s="136" t="s">
        <v>485</v>
      </c>
      <c r="D126" s="128">
        <v>6</v>
      </c>
      <c r="E126" s="129">
        <v>6.5</v>
      </c>
      <c r="F126" s="118">
        <v>12.5</v>
      </c>
      <c r="G126" s="130">
        <v>26.9</v>
      </c>
      <c r="H126" s="191" t="s">
        <v>486</v>
      </c>
      <c r="I126" s="184"/>
      <c r="J126" s="185"/>
      <c r="K126" s="186"/>
    </row>
    <row r="127" spans="1:14" s="187" customFormat="1" ht="12" customHeight="1">
      <c r="A127" s="126" t="s">
        <v>487</v>
      </c>
      <c r="B127" s="134" t="s">
        <v>488</v>
      </c>
      <c r="C127" s="136" t="s">
        <v>202</v>
      </c>
      <c r="D127" s="128">
        <v>6</v>
      </c>
      <c r="E127" s="129">
        <v>6.5</v>
      </c>
      <c r="F127" s="118">
        <v>12.5</v>
      </c>
      <c r="G127" s="130">
        <v>26.9</v>
      </c>
      <c r="H127" s="191" t="s">
        <v>489</v>
      </c>
      <c r="I127" s="184"/>
      <c r="J127" s="185"/>
      <c r="K127" s="186"/>
    </row>
    <row r="128" spans="1:14" s="187" customFormat="1" ht="12" customHeight="1">
      <c r="A128" s="180" t="s">
        <v>490</v>
      </c>
      <c r="B128" s="127" t="s">
        <v>491</v>
      </c>
      <c r="C128" s="181"/>
      <c r="D128" s="128">
        <v>6</v>
      </c>
      <c r="E128" s="129">
        <v>3.25</v>
      </c>
      <c r="F128" s="118">
        <v>6.25</v>
      </c>
      <c r="G128" s="130">
        <v>13.9</v>
      </c>
      <c r="H128" s="191" t="s">
        <v>492</v>
      </c>
      <c r="I128" s="184"/>
      <c r="J128" s="185"/>
      <c r="K128" s="186"/>
    </row>
    <row r="129" spans="1:11" s="125" customFormat="1" ht="12" customHeight="1">
      <c r="A129" s="114" t="s">
        <v>493</v>
      </c>
      <c r="B129" s="190" t="s">
        <v>494</v>
      </c>
      <c r="C129" s="192"/>
      <c r="D129" s="136"/>
      <c r="E129" s="136"/>
      <c r="F129" s="133"/>
      <c r="G129" s="118"/>
      <c r="H129" s="132"/>
      <c r="I129" s="119"/>
      <c r="J129" s="120"/>
      <c r="K129" s="121"/>
    </row>
    <row r="130" spans="1:11" s="164" customFormat="1" ht="12" customHeight="1">
      <c r="A130" s="146" t="s">
        <v>495</v>
      </c>
      <c r="B130" s="179" t="s">
        <v>496</v>
      </c>
      <c r="C130" s="148" t="s">
        <v>497</v>
      </c>
      <c r="D130" s="193">
        <v>10</v>
      </c>
      <c r="E130" s="129">
        <v>5</v>
      </c>
      <c r="F130" s="129">
        <v>10</v>
      </c>
      <c r="G130" s="129">
        <v>19.899999999999999</v>
      </c>
      <c r="H130" s="167" t="s">
        <v>498</v>
      </c>
      <c r="I130" s="161"/>
      <c r="J130" s="162"/>
      <c r="K130" s="163"/>
    </row>
    <row r="131" spans="1:11" s="164" customFormat="1" ht="12" customHeight="1">
      <c r="A131" s="146" t="s">
        <v>499</v>
      </c>
      <c r="B131" s="179" t="s">
        <v>500</v>
      </c>
      <c r="C131" s="194" t="s">
        <v>501</v>
      </c>
      <c r="D131" s="193">
        <v>10</v>
      </c>
      <c r="E131" s="129">
        <v>5</v>
      </c>
      <c r="F131" s="129">
        <v>10</v>
      </c>
      <c r="G131" s="129">
        <v>19.899999999999999</v>
      </c>
      <c r="H131" s="167" t="s">
        <v>502</v>
      </c>
      <c r="I131" s="161"/>
      <c r="J131" s="162"/>
      <c r="K131" s="163"/>
    </row>
    <row r="132" spans="1:11" s="164" customFormat="1" ht="12" customHeight="1">
      <c r="A132" s="146" t="s">
        <v>503</v>
      </c>
      <c r="B132" s="179" t="s">
        <v>504</v>
      </c>
      <c r="C132" s="148" t="s">
        <v>187</v>
      </c>
      <c r="D132" s="193">
        <v>10</v>
      </c>
      <c r="E132" s="129">
        <v>5</v>
      </c>
      <c r="F132" s="129">
        <v>10</v>
      </c>
      <c r="G132" s="129">
        <v>19.899999999999999</v>
      </c>
      <c r="H132" s="167" t="s">
        <v>505</v>
      </c>
      <c r="I132" s="161"/>
      <c r="J132" s="162"/>
      <c r="K132" s="163"/>
    </row>
    <row r="133" spans="1:11" s="164" customFormat="1" ht="12" customHeight="1">
      <c r="A133" s="146" t="s">
        <v>506</v>
      </c>
      <c r="B133" s="179" t="s">
        <v>507</v>
      </c>
      <c r="C133" s="148" t="s">
        <v>460</v>
      </c>
      <c r="D133" s="193">
        <v>10</v>
      </c>
      <c r="E133" s="129">
        <v>5</v>
      </c>
      <c r="F133" s="129">
        <v>10</v>
      </c>
      <c r="G133" s="129">
        <v>19.899999999999999</v>
      </c>
      <c r="H133" s="167" t="s">
        <v>508</v>
      </c>
      <c r="I133" s="161"/>
      <c r="J133" s="162"/>
      <c r="K133" s="163"/>
    </row>
    <row r="134" spans="1:11" s="164" customFormat="1" ht="12" customHeight="1">
      <c r="A134" s="146" t="s">
        <v>509</v>
      </c>
      <c r="B134" s="179" t="s">
        <v>510</v>
      </c>
      <c r="C134" s="195" t="s">
        <v>511</v>
      </c>
      <c r="D134" s="193">
        <v>10</v>
      </c>
      <c r="E134" s="129">
        <v>5</v>
      </c>
      <c r="F134" s="129">
        <v>10</v>
      </c>
      <c r="G134" s="129">
        <v>19.899999999999999</v>
      </c>
      <c r="H134" s="167" t="s">
        <v>512</v>
      </c>
      <c r="I134" s="161"/>
      <c r="J134" s="162"/>
      <c r="K134" s="163"/>
    </row>
    <row r="135" spans="1:11" s="164" customFormat="1" ht="12" customHeight="1">
      <c r="A135" s="146" t="s">
        <v>513</v>
      </c>
      <c r="B135" s="179" t="s">
        <v>514</v>
      </c>
      <c r="C135" s="148" t="s">
        <v>515</v>
      </c>
      <c r="D135" s="193">
        <v>10</v>
      </c>
      <c r="E135" s="129">
        <v>5</v>
      </c>
      <c r="F135" s="129">
        <v>10</v>
      </c>
      <c r="G135" s="129">
        <v>19.899999999999999</v>
      </c>
      <c r="H135" s="167" t="s">
        <v>516</v>
      </c>
      <c r="I135" s="161"/>
      <c r="J135" s="162"/>
      <c r="K135" s="163"/>
    </row>
    <row r="136" spans="1:11" s="125" customFormat="1" ht="12" customHeight="1">
      <c r="A136" s="126" t="s">
        <v>517</v>
      </c>
      <c r="B136" s="196" t="s">
        <v>518</v>
      </c>
      <c r="C136" s="116" t="s">
        <v>519</v>
      </c>
      <c r="D136" s="128">
        <v>10</v>
      </c>
      <c r="E136" s="129">
        <v>5</v>
      </c>
      <c r="F136" s="129">
        <v>10</v>
      </c>
      <c r="G136" s="129">
        <v>19.899999999999999</v>
      </c>
      <c r="H136" s="197" t="s">
        <v>520</v>
      </c>
      <c r="I136" s="119"/>
      <c r="J136" s="120"/>
      <c r="K136" s="121"/>
    </row>
    <row r="137" spans="1:11" s="125" customFormat="1" ht="12" customHeight="1">
      <c r="A137" s="114" t="s">
        <v>521</v>
      </c>
      <c r="B137" s="115" t="s">
        <v>522</v>
      </c>
      <c r="C137" s="152"/>
      <c r="D137" s="117"/>
      <c r="E137" s="117"/>
      <c r="F137" s="133"/>
      <c r="G137" s="118"/>
      <c r="H137" s="132"/>
      <c r="I137" s="170"/>
      <c r="J137" s="120"/>
      <c r="K137" s="198"/>
    </row>
    <row r="138" spans="1:11" s="125" customFormat="1" ht="12" customHeight="1">
      <c r="A138" s="126" t="s">
        <v>523</v>
      </c>
      <c r="B138" s="196" t="s">
        <v>524</v>
      </c>
      <c r="C138" s="116" t="s">
        <v>525</v>
      </c>
      <c r="D138" s="128">
        <v>10</v>
      </c>
      <c r="E138" s="129">
        <v>1.65</v>
      </c>
      <c r="F138" s="118">
        <v>3.25</v>
      </c>
      <c r="G138" s="118">
        <v>7.4</v>
      </c>
      <c r="H138" s="199" t="s">
        <v>526</v>
      </c>
      <c r="I138" s="119"/>
      <c r="J138" s="120"/>
      <c r="K138" s="121"/>
    </row>
    <row r="139" spans="1:11" s="125" customFormat="1" ht="12" customHeight="1">
      <c r="A139" s="126" t="s">
        <v>527</v>
      </c>
      <c r="B139" s="196" t="s">
        <v>528</v>
      </c>
      <c r="C139" s="116" t="s">
        <v>529</v>
      </c>
      <c r="D139" s="128">
        <v>10</v>
      </c>
      <c r="E139" s="129">
        <v>1.65</v>
      </c>
      <c r="F139" s="118">
        <v>3.25</v>
      </c>
      <c r="G139" s="118">
        <v>7.4</v>
      </c>
      <c r="H139" s="199" t="s">
        <v>530</v>
      </c>
      <c r="I139" s="119"/>
      <c r="J139" s="120"/>
      <c r="K139" s="121"/>
    </row>
    <row r="140" spans="1:11" s="125" customFormat="1" ht="12" customHeight="1">
      <c r="A140" s="126" t="s">
        <v>531</v>
      </c>
      <c r="B140" s="196" t="s">
        <v>532</v>
      </c>
      <c r="C140" s="116" t="s">
        <v>533</v>
      </c>
      <c r="D140" s="128">
        <v>10</v>
      </c>
      <c r="E140" s="129">
        <v>1.65</v>
      </c>
      <c r="F140" s="118">
        <v>3.25</v>
      </c>
      <c r="G140" s="118">
        <v>7.4</v>
      </c>
      <c r="H140" s="199" t="s">
        <v>534</v>
      </c>
      <c r="I140" s="119"/>
      <c r="J140" s="120"/>
      <c r="K140" s="121"/>
    </row>
    <row r="141" spans="1:11" s="125" customFormat="1" ht="12" customHeight="1">
      <c r="A141" s="126" t="s">
        <v>535</v>
      </c>
      <c r="B141" s="196" t="s">
        <v>536</v>
      </c>
      <c r="C141" s="116" t="s">
        <v>537</v>
      </c>
      <c r="D141" s="128">
        <v>10</v>
      </c>
      <c r="E141" s="129">
        <v>1.65</v>
      </c>
      <c r="F141" s="118">
        <v>3.25</v>
      </c>
      <c r="G141" s="118">
        <v>7.4</v>
      </c>
      <c r="H141" s="199" t="s">
        <v>538</v>
      </c>
      <c r="I141" s="119"/>
      <c r="J141" s="120"/>
      <c r="K141" s="121"/>
    </row>
    <row r="142" spans="1:11" s="125" customFormat="1" ht="12" customHeight="1">
      <c r="A142" s="114" t="s">
        <v>521</v>
      </c>
      <c r="B142" s="115" t="s">
        <v>539</v>
      </c>
      <c r="C142" s="152"/>
      <c r="D142" s="117"/>
      <c r="E142" s="129"/>
      <c r="F142" s="133"/>
      <c r="G142" s="118"/>
      <c r="H142" s="200"/>
      <c r="I142" s="170"/>
      <c r="J142" s="120"/>
      <c r="K142" s="198"/>
    </row>
    <row r="143" spans="1:11" s="125" customFormat="1" ht="12" customHeight="1">
      <c r="A143" s="126" t="s">
        <v>540</v>
      </c>
      <c r="B143" s="196" t="s">
        <v>541</v>
      </c>
      <c r="C143" s="132" t="s">
        <v>254</v>
      </c>
      <c r="D143" s="128">
        <v>10</v>
      </c>
      <c r="E143" s="129">
        <v>1.65</v>
      </c>
      <c r="F143" s="118">
        <v>3.25</v>
      </c>
      <c r="G143" s="118">
        <v>7.4</v>
      </c>
      <c r="H143" s="199" t="s">
        <v>542</v>
      </c>
      <c r="I143" s="170"/>
      <c r="J143" s="120"/>
      <c r="K143" s="171"/>
    </row>
    <row r="144" spans="1:11" s="125" customFormat="1" ht="12" customHeight="1">
      <c r="A144" s="126" t="s">
        <v>543</v>
      </c>
      <c r="B144" s="189" t="s">
        <v>544</v>
      </c>
      <c r="C144" s="136" t="s">
        <v>254</v>
      </c>
      <c r="D144" s="128">
        <v>10</v>
      </c>
      <c r="E144" s="129">
        <v>1.65</v>
      </c>
      <c r="F144" s="118">
        <v>3.25</v>
      </c>
      <c r="G144" s="118">
        <v>7.4</v>
      </c>
      <c r="H144" s="199" t="s">
        <v>545</v>
      </c>
      <c r="I144" s="170"/>
      <c r="J144" s="120"/>
      <c r="K144" s="171"/>
    </row>
    <row r="145" spans="1:11" s="125" customFormat="1" ht="12" customHeight="1">
      <c r="A145" s="114" t="s">
        <v>546</v>
      </c>
      <c r="B145" s="115" t="s">
        <v>547</v>
      </c>
      <c r="C145" s="136"/>
      <c r="D145" s="128"/>
      <c r="E145" s="129"/>
      <c r="F145" s="118"/>
      <c r="G145" s="118"/>
      <c r="H145" s="200"/>
      <c r="I145" s="170"/>
      <c r="J145" s="120"/>
      <c r="K145" s="171"/>
    </row>
    <row r="146" spans="1:11" s="125" customFormat="1" ht="12" customHeight="1">
      <c r="A146" s="126" t="s">
        <v>548</v>
      </c>
      <c r="B146" s="196" t="s">
        <v>549</v>
      </c>
      <c r="C146" s="135" t="s">
        <v>550</v>
      </c>
      <c r="D146" s="128">
        <v>10</v>
      </c>
      <c r="E146" s="129">
        <v>1.65</v>
      </c>
      <c r="F146" s="118">
        <v>3.25</v>
      </c>
      <c r="G146" s="118">
        <v>7.4</v>
      </c>
      <c r="H146" s="199" t="s">
        <v>551</v>
      </c>
      <c r="I146" s="170"/>
      <c r="J146" s="120"/>
      <c r="K146" s="171"/>
    </row>
    <row r="147" spans="1:11" s="125" customFormat="1" ht="12" customHeight="1">
      <c r="A147" s="126" t="s">
        <v>552</v>
      </c>
      <c r="B147" s="196" t="s">
        <v>553</v>
      </c>
      <c r="C147" s="135" t="s">
        <v>554</v>
      </c>
      <c r="D147" s="128">
        <v>10</v>
      </c>
      <c r="E147" s="129">
        <v>1.65</v>
      </c>
      <c r="F147" s="118">
        <v>3.25</v>
      </c>
      <c r="G147" s="118">
        <v>7.4</v>
      </c>
      <c r="H147" s="199" t="s">
        <v>555</v>
      </c>
      <c r="I147" s="170"/>
      <c r="J147" s="120"/>
      <c r="K147" s="171"/>
    </row>
    <row r="148" spans="1:11" s="125" customFormat="1" ht="12" customHeight="1">
      <c r="A148" s="126" t="s">
        <v>556</v>
      </c>
      <c r="B148" s="196" t="s">
        <v>557</v>
      </c>
      <c r="C148" s="135" t="s">
        <v>558</v>
      </c>
      <c r="D148" s="128">
        <v>10</v>
      </c>
      <c r="E148" s="129">
        <v>1.65</v>
      </c>
      <c r="F148" s="118">
        <v>3.25</v>
      </c>
      <c r="G148" s="118">
        <v>7.4</v>
      </c>
      <c r="H148" s="199" t="s">
        <v>559</v>
      </c>
      <c r="I148" s="170"/>
      <c r="J148" s="120"/>
      <c r="K148" s="171"/>
    </row>
    <row r="149" spans="1:11" s="125" customFormat="1" ht="12" customHeight="1">
      <c r="A149" s="126" t="s">
        <v>560</v>
      </c>
      <c r="B149" s="196" t="s">
        <v>561</v>
      </c>
      <c r="C149" s="135" t="s">
        <v>562</v>
      </c>
      <c r="D149" s="128">
        <v>10</v>
      </c>
      <c r="E149" s="129">
        <v>1.65</v>
      </c>
      <c r="F149" s="118">
        <v>3.25</v>
      </c>
      <c r="G149" s="118">
        <v>7.4</v>
      </c>
      <c r="H149" s="199" t="s">
        <v>563</v>
      </c>
      <c r="I149" s="170"/>
      <c r="J149" s="120"/>
      <c r="K149" s="171"/>
    </row>
    <row r="150" spans="1:11" s="125" customFormat="1" ht="52.5" customHeight="1">
      <c r="A150" s="153"/>
      <c r="B150" s="154"/>
      <c r="C150" s="497" t="s">
        <v>159</v>
      </c>
      <c r="D150" s="498"/>
      <c r="E150" s="498"/>
      <c r="F150" s="498"/>
      <c r="G150" s="498"/>
      <c r="H150" s="499"/>
      <c r="I150" s="119"/>
      <c r="J150" s="120"/>
      <c r="K150" s="121"/>
    </row>
    <row r="151" spans="1:11" s="125" customFormat="1" ht="26.25" customHeight="1">
      <c r="A151" s="108" t="s">
        <v>7</v>
      </c>
      <c r="B151" s="109" t="s">
        <v>8</v>
      </c>
      <c r="C151" s="110"/>
      <c r="D151" s="111" t="s">
        <v>10</v>
      </c>
      <c r="E151" s="111" t="s">
        <v>160</v>
      </c>
      <c r="F151" s="111" t="s">
        <v>161</v>
      </c>
      <c r="G151" s="111" t="s">
        <v>162</v>
      </c>
      <c r="H151" s="111" t="s">
        <v>6</v>
      </c>
      <c r="I151" s="119"/>
      <c r="J151" s="120"/>
      <c r="K151" s="121"/>
    </row>
    <row r="152" spans="1:11" s="125" customFormat="1" ht="12" customHeight="1">
      <c r="A152" s="156" t="s">
        <v>564</v>
      </c>
      <c r="B152" s="201" t="s">
        <v>565</v>
      </c>
      <c r="C152" s="140"/>
      <c r="D152" s="193"/>
      <c r="E152" s="193"/>
      <c r="F152" s="159"/>
      <c r="G152" s="129"/>
      <c r="H152" s="160"/>
      <c r="I152" s="119"/>
      <c r="J152" s="120"/>
      <c r="K152" s="121"/>
    </row>
    <row r="153" spans="1:11" s="125" customFormat="1" ht="12" customHeight="1">
      <c r="A153" s="126" t="s">
        <v>566</v>
      </c>
      <c r="B153" s="196" t="s">
        <v>567</v>
      </c>
      <c r="C153" s="135" t="s">
        <v>568</v>
      </c>
      <c r="D153" s="128">
        <v>10</v>
      </c>
      <c r="E153" s="129">
        <v>4.5</v>
      </c>
      <c r="F153" s="118">
        <v>11</v>
      </c>
      <c r="G153" s="118">
        <v>21.9</v>
      </c>
      <c r="H153" s="199" t="s">
        <v>569</v>
      </c>
      <c r="I153" s="119"/>
      <c r="J153" s="120"/>
      <c r="K153" s="121"/>
    </row>
    <row r="154" spans="1:11" s="125" customFormat="1" ht="12" customHeight="1">
      <c r="A154" s="126" t="s">
        <v>570</v>
      </c>
      <c r="B154" s="196" t="s">
        <v>571</v>
      </c>
      <c r="C154" s="135" t="s">
        <v>572</v>
      </c>
      <c r="D154" s="128">
        <v>10</v>
      </c>
      <c r="E154" s="129">
        <v>4.5</v>
      </c>
      <c r="F154" s="118">
        <v>11</v>
      </c>
      <c r="G154" s="118">
        <v>21.9</v>
      </c>
      <c r="H154" s="199" t="s">
        <v>573</v>
      </c>
      <c r="I154" s="119"/>
      <c r="J154" s="120"/>
      <c r="K154" s="121"/>
    </row>
    <row r="155" spans="1:11" s="125" customFormat="1" ht="12" customHeight="1">
      <c r="A155" s="126" t="s">
        <v>574</v>
      </c>
      <c r="B155" s="196" t="s">
        <v>575</v>
      </c>
      <c r="C155" s="135" t="s">
        <v>576</v>
      </c>
      <c r="D155" s="128">
        <v>10</v>
      </c>
      <c r="E155" s="129">
        <v>4.5</v>
      </c>
      <c r="F155" s="118">
        <v>11</v>
      </c>
      <c r="G155" s="118">
        <v>21.9</v>
      </c>
      <c r="H155" s="199" t="s">
        <v>577</v>
      </c>
      <c r="I155" s="119"/>
      <c r="J155" s="120"/>
      <c r="K155" s="121"/>
    </row>
    <row r="156" spans="1:11" s="125" customFormat="1" ht="12" customHeight="1">
      <c r="A156" s="126" t="s">
        <v>578</v>
      </c>
      <c r="B156" s="196" t="s">
        <v>579</v>
      </c>
      <c r="C156" s="135" t="s">
        <v>580</v>
      </c>
      <c r="D156" s="128">
        <v>10</v>
      </c>
      <c r="E156" s="129">
        <v>4.5</v>
      </c>
      <c r="F156" s="118">
        <v>11</v>
      </c>
      <c r="G156" s="118">
        <v>21.9</v>
      </c>
      <c r="H156" s="199" t="s">
        <v>581</v>
      </c>
      <c r="I156" s="119"/>
      <c r="J156" s="120"/>
      <c r="K156" s="121"/>
    </row>
    <row r="157" spans="1:11" s="125" customFormat="1" ht="12" customHeight="1">
      <c r="A157" s="126" t="s">
        <v>582</v>
      </c>
      <c r="B157" s="196" t="s">
        <v>583</v>
      </c>
      <c r="C157" s="135" t="s">
        <v>584</v>
      </c>
      <c r="D157" s="128">
        <v>10</v>
      </c>
      <c r="E157" s="129">
        <v>4.5</v>
      </c>
      <c r="F157" s="118">
        <v>11</v>
      </c>
      <c r="G157" s="118">
        <v>21.9</v>
      </c>
      <c r="H157" s="199" t="s">
        <v>585</v>
      </c>
      <c r="I157" s="119"/>
      <c r="J157" s="120"/>
      <c r="K157" s="121"/>
    </row>
    <row r="158" spans="1:11" s="125" customFormat="1" ht="12" customHeight="1">
      <c r="A158" s="114" t="s">
        <v>586</v>
      </c>
      <c r="B158" s="175" t="s">
        <v>587</v>
      </c>
      <c r="C158" s="135"/>
      <c r="D158" s="128"/>
      <c r="E158" s="129"/>
      <c r="F158" s="133"/>
      <c r="G158" s="118"/>
      <c r="H158" s="132"/>
      <c r="I158" s="119"/>
      <c r="J158" s="120"/>
      <c r="K158" s="121"/>
    </row>
    <row r="159" spans="1:11" s="125" customFormat="1" ht="12" customHeight="1">
      <c r="A159" s="126" t="s">
        <v>588</v>
      </c>
      <c r="B159" s="196" t="s">
        <v>589</v>
      </c>
      <c r="C159" s="135" t="s">
        <v>590</v>
      </c>
      <c r="D159" s="128">
        <v>10</v>
      </c>
      <c r="E159" s="129">
        <v>3.1</v>
      </c>
      <c r="F159" s="118">
        <v>4.75</v>
      </c>
      <c r="G159" s="118">
        <v>10.9</v>
      </c>
      <c r="H159" s="199" t="s">
        <v>591</v>
      </c>
      <c r="I159" s="119"/>
      <c r="J159" s="120"/>
      <c r="K159" s="121"/>
    </row>
    <row r="160" spans="1:11" s="125" customFormat="1" ht="12" customHeight="1">
      <c r="A160" s="126" t="s">
        <v>592</v>
      </c>
      <c r="B160" s="196" t="s">
        <v>593</v>
      </c>
      <c r="C160" s="135" t="s">
        <v>594</v>
      </c>
      <c r="D160" s="128">
        <v>10</v>
      </c>
      <c r="E160" s="129">
        <v>3.1</v>
      </c>
      <c r="F160" s="118">
        <v>4.75</v>
      </c>
      <c r="G160" s="118">
        <v>10.9</v>
      </c>
      <c r="H160" s="199" t="s">
        <v>595</v>
      </c>
      <c r="I160" s="119"/>
      <c r="J160" s="120"/>
      <c r="K160" s="121"/>
    </row>
    <row r="161" spans="1:14" s="125" customFormat="1" ht="12" customHeight="1">
      <c r="A161" s="126" t="s">
        <v>596</v>
      </c>
      <c r="B161" s="196" t="s">
        <v>597</v>
      </c>
      <c r="C161" s="135" t="s">
        <v>598</v>
      </c>
      <c r="D161" s="128">
        <v>10</v>
      </c>
      <c r="E161" s="129">
        <v>3.1</v>
      </c>
      <c r="F161" s="118">
        <v>4.75</v>
      </c>
      <c r="G161" s="118">
        <v>10.9</v>
      </c>
      <c r="H161" s="199" t="s">
        <v>599</v>
      </c>
      <c r="I161" s="119"/>
      <c r="J161" s="120"/>
      <c r="K161" s="121"/>
    </row>
    <row r="162" spans="1:14" s="125" customFormat="1" ht="12" customHeight="1">
      <c r="A162" s="126" t="s">
        <v>600</v>
      </c>
      <c r="B162" s="196" t="s">
        <v>601</v>
      </c>
      <c r="C162" s="135" t="s">
        <v>602</v>
      </c>
      <c r="D162" s="128">
        <v>10</v>
      </c>
      <c r="E162" s="129">
        <v>3.1</v>
      </c>
      <c r="F162" s="118">
        <v>4.75</v>
      </c>
      <c r="G162" s="118">
        <v>10.9</v>
      </c>
      <c r="H162" s="199" t="s">
        <v>603</v>
      </c>
      <c r="I162" s="119"/>
      <c r="J162" s="120"/>
      <c r="K162" s="121"/>
    </row>
    <row r="163" spans="1:14" s="125" customFormat="1" ht="12" customHeight="1">
      <c r="A163" s="114" t="s">
        <v>604</v>
      </c>
      <c r="B163" s="175" t="s">
        <v>605</v>
      </c>
      <c r="C163" s="135"/>
      <c r="D163" s="202"/>
      <c r="E163" s="202"/>
      <c r="F163" s="133"/>
      <c r="G163" s="118"/>
      <c r="H163" s="200"/>
      <c r="I163" s="119"/>
      <c r="J163" s="120"/>
      <c r="K163" s="121"/>
    </row>
    <row r="164" spans="1:14" s="125" customFormat="1" ht="12" customHeight="1">
      <c r="A164" s="126" t="s">
        <v>606</v>
      </c>
      <c r="B164" s="196" t="s">
        <v>607</v>
      </c>
      <c r="C164" s="136"/>
      <c r="D164" s="172">
        <v>6</v>
      </c>
      <c r="E164" s="129">
        <v>3.25</v>
      </c>
      <c r="F164" s="182">
        <v>6.25</v>
      </c>
      <c r="G164" s="118">
        <v>13.9</v>
      </c>
      <c r="H164" s="199" t="s">
        <v>608</v>
      </c>
      <c r="I164" s="119"/>
      <c r="J164" s="120"/>
      <c r="K164" s="121"/>
    </row>
    <row r="165" spans="1:14" s="125" customFormat="1" ht="12" customHeight="1">
      <c r="A165" s="126" t="s">
        <v>609</v>
      </c>
      <c r="B165" s="189" t="s">
        <v>610</v>
      </c>
      <c r="C165" s="136"/>
      <c r="D165" s="172">
        <v>12</v>
      </c>
      <c r="E165" s="129">
        <v>3</v>
      </c>
      <c r="F165" s="118">
        <v>4.75</v>
      </c>
      <c r="G165" s="118">
        <v>10.9</v>
      </c>
      <c r="H165" s="199" t="s">
        <v>611</v>
      </c>
      <c r="I165" s="119"/>
      <c r="J165" s="120"/>
      <c r="K165" s="121"/>
    </row>
    <row r="166" spans="1:14" s="125" customFormat="1" ht="12" customHeight="1">
      <c r="A166" s="126" t="s">
        <v>612</v>
      </c>
      <c r="B166" s="189" t="s">
        <v>613</v>
      </c>
      <c r="C166" s="136"/>
      <c r="D166" s="172">
        <v>12</v>
      </c>
      <c r="E166" s="129">
        <v>5</v>
      </c>
      <c r="F166" s="118">
        <v>8</v>
      </c>
      <c r="G166" s="118">
        <v>17.899999999999999</v>
      </c>
      <c r="H166" s="199" t="s">
        <v>614</v>
      </c>
      <c r="I166" s="119"/>
      <c r="J166" s="120"/>
      <c r="K166" s="121"/>
    </row>
    <row r="167" spans="1:14" s="125" customFormat="1" ht="12" customHeight="1">
      <c r="A167" s="126" t="s">
        <v>615</v>
      </c>
      <c r="B167" s="134" t="s">
        <v>616</v>
      </c>
      <c r="C167" s="136"/>
      <c r="D167" s="172">
        <v>6</v>
      </c>
      <c r="E167" s="129">
        <v>3.25</v>
      </c>
      <c r="F167" s="182">
        <v>6.25</v>
      </c>
      <c r="G167" s="118">
        <v>13.9</v>
      </c>
      <c r="H167" s="199" t="s">
        <v>617</v>
      </c>
      <c r="I167" s="119"/>
      <c r="J167" s="120"/>
      <c r="K167" s="121"/>
    </row>
    <row r="168" spans="1:14" s="125" customFormat="1" ht="12" customHeight="1">
      <c r="A168" s="126" t="s">
        <v>618</v>
      </c>
      <c r="B168" s="134" t="s">
        <v>619</v>
      </c>
      <c r="C168" s="136"/>
      <c r="D168" s="172">
        <v>12</v>
      </c>
      <c r="E168" s="129">
        <v>12.5</v>
      </c>
      <c r="F168" s="118">
        <v>15.5</v>
      </c>
      <c r="G168" s="118">
        <v>32.9</v>
      </c>
      <c r="H168" s="199" t="s">
        <v>620</v>
      </c>
      <c r="I168" s="119"/>
      <c r="J168" s="120"/>
      <c r="K168" s="121"/>
    </row>
    <row r="169" spans="1:14" s="125" customFormat="1" ht="12.75" customHeight="1">
      <c r="A169" s="180" t="s">
        <v>621</v>
      </c>
      <c r="B169" s="134" t="s">
        <v>622</v>
      </c>
      <c r="C169" s="116" t="s">
        <v>178</v>
      </c>
      <c r="D169" s="172">
        <v>1</v>
      </c>
      <c r="E169" s="129">
        <v>1</v>
      </c>
      <c r="F169" s="118">
        <v>1.5</v>
      </c>
      <c r="G169" s="130">
        <v>3.4</v>
      </c>
      <c r="H169" s="130" t="s">
        <v>623</v>
      </c>
      <c r="I169" s="119"/>
      <c r="J169" s="120"/>
      <c r="K169" s="121"/>
      <c r="L169" s="122"/>
      <c r="M169" s="123"/>
      <c r="N169" s="124"/>
    </row>
    <row r="170" spans="1:14" s="125" customFormat="1" ht="12" customHeight="1">
      <c r="A170" s="114" t="s">
        <v>624</v>
      </c>
      <c r="B170" s="203" t="s">
        <v>625</v>
      </c>
      <c r="C170" s="136"/>
      <c r="D170" s="172"/>
      <c r="E170" s="172"/>
      <c r="F170" s="133"/>
      <c r="G170" s="118"/>
      <c r="H170" s="199"/>
      <c r="I170" s="119"/>
      <c r="J170" s="120"/>
      <c r="K170" s="121"/>
    </row>
    <row r="171" spans="1:14" s="125" customFormat="1" ht="12" customHeight="1">
      <c r="A171" s="126" t="s">
        <v>626</v>
      </c>
      <c r="B171" s="204" t="s">
        <v>627</v>
      </c>
      <c r="C171" s="136"/>
      <c r="D171" s="172">
        <v>1</v>
      </c>
      <c r="E171" s="129">
        <v>13.5</v>
      </c>
      <c r="F171" s="118">
        <v>27</v>
      </c>
      <c r="G171" s="118">
        <v>59.9</v>
      </c>
      <c r="H171" s="173" t="s">
        <v>628</v>
      </c>
      <c r="I171" s="119"/>
      <c r="J171" s="120"/>
      <c r="K171" s="121"/>
    </row>
    <row r="172" spans="1:14" s="125" customFormat="1" ht="12" customHeight="1">
      <c r="A172" s="126" t="s">
        <v>629</v>
      </c>
      <c r="B172" s="204" t="s">
        <v>630</v>
      </c>
      <c r="C172" s="136"/>
      <c r="D172" s="172">
        <v>1</v>
      </c>
      <c r="E172" s="129">
        <v>13.5</v>
      </c>
      <c r="F172" s="118">
        <v>27</v>
      </c>
      <c r="G172" s="118">
        <v>59.9</v>
      </c>
      <c r="H172" s="173" t="s">
        <v>631</v>
      </c>
      <c r="I172" s="119"/>
      <c r="J172" s="120"/>
      <c r="K172" s="121"/>
    </row>
    <row r="173" spans="1:14" s="125" customFormat="1" ht="12" customHeight="1">
      <c r="A173" s="126" t="s">
        <v>632</v>
      </c>
      <c r="B173" s="204" t="s">
        <v>633</v>
      </c>
      <c r="C173" s="136"/>
      <c r="D173" s="172">
        <v>1</v>
      </c>
      <c r="E173" s="129">
        <v>11</v>
      </c>
      <c r="F173" s="118">
        <v>19</v>
      </c>
      <c r="G173" s="118">
        <v>42.9</v>
      </c>
      <c r="H173" s="173" t="s">
        <v>634</v>
      </c>
      <c r="I173" s="119"/>
      <c r="J173" s="120"/>
      <c r="K173" s="121"/>
    </row>
    <row r="174" spans="1:14" s="125" customFormat="1" ht="12" customHeight="1">
      <c r="A174" s="126" t="s">
        <v>635</v>
      </c>
      <c r="B174" s="204" t="s">
        <v>636</v>
      </c>
      <c r="C174" s="136"/>
      <c r="D174" s="172">
        <v>1</v>
      </c>
      <c r="E174" s="129">
        <v>13.5</v>
      </c>
      <c r="F174" s="118">
        <v>27</v>
      </c>
      <c r="G174" s="118">
        <v>59.9</v>
      </c>
      <c r="H174" s="173" t="s">
        <v>637</v>
      </c>
      <c r="I174" s="119"/>
      <c r="J174" s="120"/>
      <c r="K174" s="121"/>
    </row>
    <row r="175" spans="1:14" s="164" customFormat="1" ht="12" customHeight="1">
      <c r="A175" s="126" t="s">
        <v>638</v>
      </c>
      <c r="B175" s="205" t="s">
        <v>639</v>
      </c>
      <c r="C175" s="136"/>
      <c r="D175" s="172">
        <v>1</v>
      </c>
      <c r="E175" s="129">
        <v>15</v>
      </c>
      <c r="F175" s="118">
        <v>28</v>
      </c>
      <c r="G175" s="118">
        <v>48.5</v>
      </c>
      <c r="H175" s="199"/>
      <c r="I175" s="161"/>
      <c r="J175" s="162"/>
      <c r="K175" s="163"/>
    </row>
    <row r="176" spans="1:14" s="164" customFormat="1" ht="12" customHeight="1">
      <c r="A176" s="156" t="s">
        <v>640</v>
      </c>
      <c r="B176" s="206" t="s">
        <v>641</v>
      </c>
      <c r="C176" s="207"/>
      <c r="D176" s="207"/>
      <c r="E176" s="207"/>
      <c r="F176" s="133"/>
      <c r="G176" s="195"/>
      <c r="H176" s="195"/>
      <c r="I176" s="161"/>
      <c r="J176" s="162"/>
      <c r="K176" s="163"/>
    </row>
    <row r="177" spans="1:11" s="164" customFormat="1" ht="12" customHeight="1">
      <c r="A177" s="146" t="s">
        <v>642</v>
      </c>
      <c r="B177" s="179" t="s">
        <v>643</v>
      </c>
      <c r="C177" s="208"/>
      <c r="D177" s="193">
        <v>10</v>
      </c>
      <c r="E177" s="129">
        <v>1.2</v>
      </c>
      <c r="F177" s="159">
        <v>2</v>
      </c>
      <c r="G177" s="129">
        <v>4.4000000000000004</v>
      </c>
      <c r="H177" s="167" t="s">
        <v>644</v>
      </c>
      <c r="I177" s="161"/>
      <c r="J177" s="162"/>
      <c r="K177" s="163"/>
    </row>
    <row r="178" spans="1:11" s="164" customFormat="1" ht="12" customHeight="1">
      <c r="A178" s="146" t="s">
        <v>645</v>
      </c>
      <c r="B178" s="179" t="s">
        <v>646</v>
      </c>
      <c r="C178" s="208"/>
      <c r="D178" s="193">
        <v>10</v>
      </c>
      <c r="E178" s="129">
        <v>1.35</v>
      </c>
      <c r="F178" s="159">
        <v>3</v>
      </c>
      <c r="G178" s="129">
        <v>6.9</v>
      </c>
      <c r="H178" s="167" t="s">
        <v>647</v>
      </c>
      <c r="I178" s="161"/>
      <c r="J178" s="162"/>
      <c r="K178" s="163"/>
    </row>
    <row r="179" spans="1:11" s="164" customFormat="1" ht="12" customHeight="1">
      <c r="A179" s="146" t="s">
        <v>648</v>
      </c>
      <c r="B179" s="179" t="s">
        <v>649</v>
      </c>
      <c r="C179" s="208"/>
      <c r="D179" s="193">
        <v>10</v>
      </c>
      <c r="E179" s="129">
        <v>1.7</v>
      </c>
      <c r="F179" s="159">
        <v>3.2</v>
      </c>
      <c r="G179" s="129">
        <v>7.2</v>
      </c>
      <c r="H179" s="167" t="s">
        <v>650</v>
      </c>
      <c r="I179" s="161"/>
      <c r="J179" s="162"/>
      <c r="K179" s="163"/>
    </row>
    <row r="180" spans="1:11" s="164" customFormat="1" ht="12" customHeight="1">
      <c r="A180" s="146" t="s">
        <v>651</v>
      </c>
      <c r="B180" s="147" t="s">
        <v>652</v>
      </c>
      <c r="C180" s="208"/>
      <c r="D180" s="193">
        <v>10</v>
      </c>
      <c r="E180" s="129">
        <v>2.2999999999999998</v>
      </c>
      <c r="F180" s="159">
        <v>4.3</v>
      </c>
      <c r="G180" s="129">
        <v>9.9</v>
      </c>
      <c r="H180" s="167" t="s">
        <v>653</v>
      </c>
      <c r="I180" s="161"/>
      <c r="J180" s="162"/>
      <c r="K180" s="163"/>
    </row>
    <row r="181" spans="1:11" s="164" customFormat="1" ht="12" customHeight="1">
      <c r="A181" s="146" t="s">
        <v>654</v>
      </c>
      <c r="B181" s="179" t="s">
        <v>655</v>
      </c>
      <c r="C181" s="208"/>
      <c r="D181" s="193">
        <v>10</v>
      </c>
      <c r="E181" s="129">
        <v>1</v>
      </c>
      <c r="F181" s="159">
        <v>1.85</v>
      </c>
      <c r="G181" s="129">
        <v>4.2</v>
      </c>
      <c r="H181" s="167" t="s">
        <v>656</v>
      </c>
      <c r="I181" s="161"/>
      <c r="J181" s="162"/>
      <c r="K181" s="163"/>
    </row>
    <row r="182" spans="1:11" s="164" customFormat="1" ht="12" customHeight="1">
      <c r="A182" s="146" t="s">
        <v>657</v>
      </c>
      <c r="B182" s="179" t="s">
        <v>658</v>
      </c>
      <c r="C182" s="208"/>
      <c r="D182" s="193">
        <v>1</v>
      </c>
      <c r="E182" s="129">
        <v>12</v>
      </c>
      <c r="F182" s="159">
        <v>25</v>
      </c>
      <c r="G182" s="129">
        <v>44.9</v>
      </c>
      <c r="H182" s="167" t="s">
        <v>659</v>
      </c>
      <c r="I182" s="161"/>
      <c r="J182" s="162"/>
      <c r="K182" s="163"/>
    </row>
    <row r="183" spans="1:11" s="164" customFormat="1" ht="12" customHeight="1">
      <c r="A183" s="156" t="s">
        <v>660</v>
      </c>
      <c r="B183" s="201" t="s">
        <v>661</v>
      </c>
      <c r="C183" s="208"/>
      <c r="D183" s="193"/>
      <c r="E183" s="193"/>
      <c r="F183" s="159"/>
      <c r="G183" s="129"/>
      <c r="H183" s="160"/>
      <c r="I183" s="161"/>
      <c r="J183" s="162"/>
      <c r="K183" s="163"/>
    </row>
    <row r="184" spans="1:11" s="164" customFormat="1" ht="12" customHeight="1">
      <c r="A184" s="146" t="s">
        <v>662</v>
      </c>
      <c r="B184" s="179" t="s">
        <v>663</v>
      </c>
      <c r="C184" s="208"/>
      <c r="D184" s="193">
        <v>10</v>
      </c>
      <c r="E184" s="129">
        <v>1.3</v>
      </c>
      <c r="F184" s="129">
        <v>1.7</v>
      </c>
      <c r="G184" s="129">
        <v>3.8</v>
      </c>
      <c r="H184" s="167" t="s">
        <v>664</v>
      </c>
      <c r="I184" s="161"/>
      <c r="J184" s="162"/>
      <c r="K184" s="163"/>
    </row>
    <row r="185" spans="1:11" s="164" customFormat="1" ht="12" customHeight="1">
      <c r="A185" s="146" t="s">
        <v>665</v>
      </c>
      <c r="B185" s="179" t="s">
        <v>666</v>
      </c>
      <c r="C185" s="208"/>
      <c r="D185" s="193">
        <v>10</v>
      </c>
      <c r="E185" s="129">
        <v>2.4</v>
      </c>
      <c r="F185" s="129">
        <v>3.7</v>
      </c>
      <c r="G185" s="129">
        <v>7.9</v>
      </c>
      <c r="H185" s="167" t="s">
        <v>667</v>
      </c>
      <c r="I185" s="161"/>
      <c r="J185" s="162"/>
      <c r="K185" s="163"/>
    </row>
    <row r="186" spans="1:11" s="164" customFormat="1" ht="12" customHeight="1">
      <c r="A186" s="146" t="s">
        <v>668</v>
      </c>
      <c r="B186" s="147" t="s">
        <v>669</v>
      </c>
      <c r="C186" s="208"/>
      <c r="D186" s="193">
        <v>10</v>
      </c>
      <c r="E186" s="129">
        <v>1.5</v>
      </c>
      <c r="F186" s="129">
        <v>2.25</v>
      </c>
      <c r="G186" s="129">
        <v>4</v>
      </c>
      <c r="H186" s="148" t="s">
        <v>670</v>
      </c>
      <c r="I186" s="161"/>
      <c r="J186" s="162"/>
      <c r="K186" s="163"/>
    </row>
    <row r="187" spans="1:11" s="164" customFormat="1" ht="12" customHeight="1">
      <c r="A187" s="146" t="s">
        <v>671</v>
      </c>
      <c r="B187" s="147" t="s">
        <v>672</v>
      </c>
      <c r="C187" s="208"/>
      <c r="D187" s="193">
        <v>20</v>
      </c>
      <c r="E187" s="129">
        <v>1.5</v>
      </c>
      <c r="F187" s="129">
        <v>2.25</v>
      </c>
      <c r="G187" s="129">
        <v>4.9000000000000004</v>
      </c>
      <c r="H187" s="148" t="s">
        <v>673</v>
      </c>
      <c r="I187" s="161"/>
      <c r="J187" s="162"/>
      <c r="K187" s="163"/>
    </row>
    <row r="188" spans="1:11" s="164" customFormat="1" ht="12" customHeight="1">
      <c r="A188" s="146" t="s">
        <v>674</v>
      </c>
      <c r="B188" s="147" t="s">
        <v>675</v>
      </c>
      <c r="C188" s="208"/>
      <c r="D188" s="193">
        <v>20</v>
      </c>
      <c r="E188" s="129">
        <v>1.5</v>
      </c>
      <c r="F188" s="129">
        <v>2.25</v>
      </c>
      <c r="G188" s="129">
        <v>4.9000000000000004</v>
      </c>
      <c r="H188" s="148" t="s">
        <v>676</v>
      </c>
      <c r="I188" s="161"/>
      <c r="J188" s="162"/>
      <c r="K188" s="163"/>
    </row>
    <row r="189" spans="1:11" s="164" customFormat="1" ht="12" customHeight="1">
      <c r="A189" s="146" t="s">
        <v>677</v>
      </c>
      <c r="B189" s="147" t="s">
        <v>678</v>
      </c>
      <c r="C189" s="208"/>
      <c r="D189" s="193">
        <v>20</v>
      </c>
      <c r="E189" s="129">
        <v>1.5</v>
      </c>
      <c r="F189" s="129">
        <v>2.25</v>
      </c>
      <c r="G189" s="129">
        <v>4.9000000000000004</v>
      </c>
      <c r="H189" s="148" t="s">
        <v>679</v>
      </c>
      <c r="I189" s="161"/>
      <c r="J189" s="162"/>
      <c r="K189" s="163"/>
    </row>
    <row r="190" spans="1:11" s="164" customFormat="1" ht="12" customHeight="1">
      <c r="A190" s="156" t="s">
        <v>680</v>
      </c>
      <c r="B190" s="157" t="s">
        <v>681</v>
      </c>
      <c r="C190" s="208"/>
      <c r="D190" s="193"/>
      <c r="E190" s="193"/>
      <c r="F190" s="133"/>
      <c r="G190" s="129"/>
      <c r="H190" s="195"/>
      <c r="I190" s="209"/>
      <c r="J190" s="162"/>
      <c r="K190" s="210"/>
    </row>
    <row r="191" spans="1:11" s="164" customFormat="1" ht="12" customHeight="1">
      <c r="A191" s="146" t="s">
        <v>682</v>
      </c>
      <c r="B191" s="179" t="s">
        <v>683</v>
      </c>
      <c r="C191" s="208"/>
      <c r="D191" s="193">
        <v>6</v>
      </c>
      <c r="E191" s="118">
        <v>2.2999999999999998</v>
      </c>
      <c r="F191" s="133">
        <v>3</v>
      </c>
      <c r="G191" s="129">
        <v>6.9</v>
      </c>
      <c r="H191" s="148" t="s">
        <v>684</v>
      </c>
      <c r="I191" s="161"/>
      <c r="J191" s="162"/>
      <c r="K191" s="163"/>
    </row>
    <row r="192" spans="1:11" s="164" customFormat="1" ht="12" customHeight="1">
      <c r="A192" s="146" t="s">
        <v>685</v>
      </c>
      <c r="B192" s="179" t="s">
        <v>686</v>
      </c>
      <c r="C192" s="208"/>
      <c r="D192" s="193">
        <v>6</v>
      </c>
      <c r="E192" s="129">
        <v>2.6</v>
      </c>
      <c r="F192" s="133">
        <v>4</v>
      </c>
      <c r="G192" s="129">
        <v>8.9</v>
      </c>
      <c r="H192" s="148" t="s">
        <v>687</v>
      </c>
      <c r="I192" s="161"/>
      <c r="J192" s="162"/>
      <c r="K192" s="163"/>
    </row>
    <row r="193" spans="1:11" s="164" customFormat="1" ht="12" customHeight="1">
      <c r="A193" s="146" t="s">
        <v>688</v>
      </c>
      <c r="B193" s="179" t="s">
        <v>689</v>
      </c>
      <c r="C193" s="208"/>
      <c r="D193" s="193">
        <v>6</v>
      </c>
      <c r="E193" s="129">
        <v>1</v>
      </c>
      <c r="F193" s="133">
        <v>2</v>
      </c>
      <c r="G193" s="129">
        <v>4.9000000000000004</v>
      </c>
      <c r="H193" s="148" t="s">
        <v>690</v>
      </c>
      <c r="I193" s="161"/>
      <c r="J193" s="162"/>
      <c r="K193" s="163"/>
    </row>
    <row r="194" spans="1:11" s="164" customFormat="1" ht="12" customHeight="1">
      <c r="A194" s="146" t="s">
        <v>691</v>
      </c>
      <c r="B194" s="147" t="s">
        <v>692</v>
      </c>
      <c r="C194" s="208"/>
      <c r="D194" s="193">
        <v>6</v>
      </c>
      <c r="E194" s="118">
        <v>2</v>
      </c>
      <c r="F194" s="133">
        <v>3</v>
      </c>
      <c r="G194" s="129">
        <v>6.9</v>
      </c>
      <c r="H194" s="148" t="s">
        <v>693</v>
      </c>
      <c r="I194" s="161"/>
      <c r="J194" s="162"/>
      <c r="K194" s="163"/>
    </row>
    <row r="195" spans="1:11" s="164" customFormat="1" ht="12" customHeight="1">
      <c r="A195" s="156" t="s">
        <v>694</v>
      </c>
      <c r="B195" s="157" t="s">
        <v>695</v>
      </c>
      <c r="C195" s="208"/>
      <c r="D195" s="193"/>
      <c r="E195" s="193"/>
      <c r="F195" s="159"/>
      <c r="G195" s="129"/>
      <c r="H195" s="160"/>
      <c r="I195" s="161"/>
      <c r="J195" s="162"/>
      <c r="K195" s="163"/>
    </row>
    <row r="196" spans="1:11" s="125" customFormat="1" ht="12" customHeight="1">
      <c r="A196" s="146" t="s">
        <v>696</v>
      </c>
      <c r="B196" s="147" t="s">
        <v>697</v>
      </c>
      <c r="C196" s="208"/>
      <c r="D196" s="193">
        <v>1</v>
      </c>
      <c r="E196" s="129">
        <v>2.5499999999999998</v>
      </c>
      <c r="F196" s="129">
        <v>3.85</v>
      </c>
      <c r="G196" s="129">
        <v>8.9</v>
      </c>
      <c r="H196" s="167" t="s">
        <v>698</v>
      </c>
      <c r="I196" s="119"/>
      <c r="J196" s="120"/>
      <c r="K196" s="121"/>
    </row>
    <row r="197" spans="1:11" s="125" customFormat="1" ht="12" customHeight="1">
      <c r="A197" s="146" t="s">
        <v>699</v>
      </c>
      <c r="B197" s="147" t="s">
        <v>700</v>
      </c>
      <c r="C197" s="208"/>
      <c r="D197" s="193">
        <v>1</v>
      </c>
      <c r="E197" s="129">
        <v>5.35</v>
      </c>
      <c r="F197" s="129">
        <v>8.5</v>
      </c>
      <c r="G197" s="129">
        <v>19.899999999999999</v>
      </c>
      <c r="H197" s="167" t="s">
        <v>701</v>
      </c>
      <c r="I197" s="170"/>
      <c r="J197" s="120"/>
      <c r="K197" s="171"/>
    </row>
    <row r="198" spans="1:11" s="164" customFormat="1" ht="12" customHeight="1">
      <c r="A198" s="146" t="s">
        <v>702</v>
      </c>
      <c r="B198" s="147" t="s">
        <v>703</v>
      </c>
      <c r="C198" s="208"/>
      <c r="D198" s="193">
        <v>1</v>
      </c>
      <c r="E198" s="129">
        <v>4.75</v>
      </c>
      <c r="F198" s="129">
        <v>7.6</v>
      </c>
      <c r="G198" s="129">
        <v>16.899999999999999</v>
      </c>
      <c r="H198" s="139" t="s">
        <v>704</v>
      </c>
      <c r="I198" s="211"/>
      <c r="J198" s="162"/>
      <c r="K198" s="212"/>
    </row>
    <row r="199" spans="1:11" s="164" customFormat="1" ht="12" customHeight="1">
      <c r="A199" s="146" t="s">
        <v>705</v>
      </c>
      <c r="B199" s="147" t="s">
        <v>706</v>
      </c>
      <c r="C199" s="208"/>
      <c r="D199" s="193">
        <v>1</v>
      </c>
      <c r="E199" s="129">
        <v>5.35</v>
      </c>
      <c r="F199" s="129">
        <v>8.5</v>
      </c>
      <c r="G199" s="129">
        <v>19.899999999999999</v>
      </c>
      <c r="H199" s="139" t="s">
        <v>707</v>
      </c>
      <c r="I199" s="211"/>
      <c r="J199" s="162"/>
      <c r="K199" s="212"/>
    </row>
    <row r="200" spans="1:11" s="125" customFormat="1" ht="12" customHeight="1">
      <c r="A200" s="146" t="s">
        <v>708</v>
      </c>
      <c r="B200" s="179" t="s">
        <v>709</v>
      </c>
      <c r="C200" s="208"/>
      <c r="D200" s="193">
        <v>1</v>
      </c>
      <c r="E200" s="129">
        <v>8.9</v>
      </c>
      <c r="F200" s="129">
        <v>15</v>
      </c>
      <c r="G200" s="129">
        <v>27.9</v>
      </c>
      <c r="H200" s="167" t="s">
        <v>710</v>
      </c>
      <c r="I200" s="170"/>
      <c r="J200" s="120"/>
      <c r="K200" s="171"/>
    </row>
    <row r="201" spans="1:11" s="125" customFormat="1" ht="12" customHeight="1">
      <c r="A201" s="146" t="s">
        <v>711</v>
      </c>
      <c r="B201" s="147" t="s">
        <v>712</v>
      </c>
      <c r="C201" s="208"/>
      <c r="D201" s="193">
        <v>1</v>
      </c>
      <c r="E201" s="129">
        <v>5.35</v>
      </c>
      <c r="F201" s="129">
        <v>8.5</v>
      </c>
      <c r="G201" s="129">
        <v>19.899999999999999</v>
      </c>
      <c r="H201" s="167" t="s">
        <v>713</v>
      </c>
      <c r="I201" s="170"/>
      <c r="J201" s="120"/>
      <c r="K201" s="171"/>
    </row>
    <row r="202" spans="1:11" s="125" customFormat="1" ht="12" customHeight="1">
      <c r="A202" s="146" t="s">
        <v>714</v>
      </c>
      <c r="B202" s="179" t="s">
        <v>715</v>
      </c>
      <c r="C202" s="208"/>
      <c r="D202" s="193">
        <v>1</v>
      </c>
      <c r="E202" s="129">
        <v>10.9</v>
      </c>
      <c r="F202" s="129">
        <v>17</v>
      </c>
      <c r="G202" s="129">
        <v>34.9</v>
      </c>
      <c r="H202" s="167" t="s">
        <v>716</v>
      </c>
      <c r="I202" s="170"/>
      <c r="J202" s="120"/>
      <c r="K202" s="171"/>
    </row>
    <row r="203" spans="1:11" s="164" customFormat="1" ht="12" customHeight="1">
      <c r="A203" s="146" t="s">
        <v>717</v>
      </c>
      <c r="B203" s="179" t="s">
        <v>718</v>
      </c>
      <c r="C203" s="208"/>
      <c r="D203" s="193">
        <v>1</v>
      </c>
      <c r="E203" s="129">
        <v>10.9</v>
      </c>
      <c r="F203" s="129">
        <v>17</v>
      </c>
      <c r="G203" s="129">
        <v>34.9</v>
      </c>
      <c r="H203" s="139" t="s">
        <v>719</v>
      </c>
      <c r="I203" s="209"/>
      <c r="J203" s="162"/>
      <c r="K203" s="210"/>
    </row>
    <row r="204" spans="1:11" s="164" customFormat="1" ht="12" customHeight="1">
      <c r="A204" s="114" t="s">
        <v>694</v>
      </c>
      <c r="B204" s="175" t="s">
        <v>720</v>
      </c>
      <c r="C204" s="136"/>
      <c r="D204" s="128"/>
      <c r="E204" s="128"/>
      <c r="F204" s="133"/>
      <c r="G204" s="118"/>
      <c r="H204" s="200"/>
      <c r="I204" s="209"/>
      <c r="J204" s="162"/>
      <c r="K204" s="210"/>
    </row>
    <row r="205" spans="1:11" s="164" customFormat="1" ht="12" customHeight="1">
      <c r="A205" s="146" t="s">
        <v>721</v>
      </c>
      <c r="B205" s="179" t="s">
        <v>722</v>
      </c>
      <c r="C205" s="213"/>
      <c r="D205" s="193">
        <v>1</v>
      </c>
      <c r="E205" s="118">
        <v>10</v>
      </c>
      <c r="F205" s="118">
        <v>17</v>
      </c>
      <c r="G205" s="129">
        <v>34.9</v>
      </c>
      <c r="H205" s="139" t="s">
        <v>723</v>
      </c>
      <c r="I205" s="209"/>
      <c r="J205" s="162"/>
      <c r="K205" s="210"/>
    </row>
    <row r="206" spans="1:11" s="164" customFormat="1" ht="12" customHeight="1">
      <c r="A206" s="146" t="s">
        <v>724</v>
      </c>
      <c r="B206" s="179" t="s">
        <v>725</v>
      </c>
      <c r="C206" s="208"/>
      <c r="D206" s="193">
        <v>1</v>
      </c>
      <c r="E206" s="118">
        <v>12</v>
      </c>
      <c r="F206" s="118">
        <v>19</v>
      </c>
      <c r="G206" s="129">
        <v>39.9</v>
      </c>
      <c r="H206" s="139" t="s">
        <v>726</v>
      </c>
      <c r="I206" s="209"/>
      <c r="J206" s="162"/>
      <c r="K206" s="210"/>
    </row>
    <row r="207" spans="1:11" s="164" customFormat="1" ht="12" customHeight="1">
      <c r="A207" s="146" t="s">
        <v>727</v>
      </c>
      <c r="B207" s="179" t="s">
        <v>728</v>
      </c>
      <c r="C207" s="208"/>
      <c r="D207" s="193">
        <v>1</v>
      </c>
      <c r="E207" s="118">
        <v>12</v>
      </c>
      <c r="F207" s="118">
        <v>19</v>
      </c>
      <c r="G207" s="129">
        <v>39.9</v>
      </c>
      <c r="H207" s="139" t="s">
        <v>729</v>
      </c>
      <c r="I207" s="209"/>
      <c r="J207" s="162"/>
      <c r="K207" s="210"/>
    </row>
    <row r="208" spans="1:11" s="164" customFormat="1" ht="12" customHeight="1">
      <c r="A208" s="146" t="s">
        <v>730</v>
      </c>
      <c r="B208" s="179" t="s">
        <v>731</v>
      </c>
      <c r="C208" s="208"/>
      <c r="D208" s="193">
        <v>1</v>
      </c>
      <c r="E208" s="129">
        <v>22</v>
      </c>
      <c r="F208" s="214">
        <v>33.5</v>
      </c>
      <c r="G208" s="129">
        <v>74.900000000000006</v>
      </c>
      <c r="H208" s="167" t="s">
        <v>732</v>
      </c>
      <c r="I208" s="209"/>
      <c r="J208" s="162"/>
      <c r="K208" s="210"/>
    </row>
    <row r="209" spans="1:11" s="164" customFormat="1" ht="12" customHeight="1">
      <c r="A209" s="146" t="s">
        <v>733</v>
      </c>
      <c r="B209" s="179" t="s">
        <v>734</v>
      </c>
      <c r="C209" s="208"/>
      <c r="D209" s="193">
        <v>1</v>
      </c>
      <c r="E209" s="129">
        <v>22</v>
      </c>
      <c r="F209" s="214">
        <v>33.5</v>
      </c>
      <c r="G209" s="129">
        <v>74.900000000000006</v>
      </c>
      <c r="H209" s="167" t="s">
        <v>735</v>
      </c>
      <c r="I209" s="209"/>
      <c r="J209" s="162"/>
      <c r="K209" s="210"/>
    </row>
    <row r="210" spans="1:11" s="164" customFormat="1" ht="12" customHeight="1">
      <c r="A210" s="146" t="s">
        <v>736</v>
      </c>
      <c r="B210" s="179" t="s">
        <v>737</v>
      </c>
      <c r="C210" s="208"/>
      <c r="D210" s="193">
        <v>1</v>
      </c>
      <c r="E210" s="129">
        <v>37</v>
      </c>
      <c r="F210" s="214">
        <v>56</v>
      </c>
      <c r="G210" s="129">
        <v>119</v>
      </c>
      <c r="H210" s="167" t="s">
        <v>738</v>
      </c>
      <c r="I210" s="209"/>
      <c r="J210" s="162"/>
      <c r="K210" s="210"/>
    </row>
    <row r="211" spans="1:11" s="164" customFormat="1" ht="12" customHeight="1">
      <c r="A211" s="146" t="s">
        <v>739</v>
      </c>
      <c r="B211" s="179" t="s">
        <v>740</v>
      </c>
      <c r="C211" s="208"/>
      <c r="D211" s="193">
        <v>1</v>
      </c>
      <c r="E211" s="129">
        <v>22</v>
      </c>
      <c r="F211" s="214">
        <v>33.5</v>
      </c>
      <c r="G211" s="129">
        <v>74.900000000000006</v>
      </c>
      <c r="H211" s="167" t="s">
        <v>741</v>
      </c>
      <c r="I211" s="209"/>
      <c r="J211" s="162"/>
      <c r="K211" s="210"/>
    </row>
    <row r="212" spans="1:11" s="125" customFormat="1" ht="12" customHeight="1">
      <c r="A212" s="146" t="s">
        <v>742</v>
      </c>
      <c r="B212" s="179" t="s">
        <v>743</v>
      </c>
      <c r="C212" s="208"/>
      <c r="D212" s="193">
        <v>1</v>
      </c>
      <c r="E212" s="129">
        <v>17.5</v>
      </c>
      <c r="F212" s="129">
        <v>24</v>
      </c>
      <c r="G212" s="129">
        <v>49.9</v>
      </c>
      <c r="H212" s="215" t="s">
        <v>744</v>
      </c>
      <c r="I212" s="216"/>
      <c r="J212" s="120"/>
      <c r="K212" s="142"/>
    </row>
    <row r="213" spans="1:11" s="125" customFormat="1" ht="12" customHeight="1">
      <c r="A213" s="146" t="s">
        <v>745</v>
      </c>
      <c r="B213" s="179" t="s">
        <v>746</v>
      </c>
      <c r="C213" s="208"/>
      <c r="D213" s="193">
        <v>1</v>
      </c>
      <c r="E213" s="129">
        <v>19.5</v>
      </c>
      <c r="F213" s="129">
        <v>26.5</v>
      </c>
      <c r="G213" s="129">
        <v>54.9</v>
      </c>
      <c r="H213" s="217" t="s">
        <v>747</v>
      </c>
      <c r="I213" s="216"/>
      <c r="J213" s="120"/>
      <c r="K213" s="142"/>
    </row>
    <row r="214" spans="1:11" s="125" customFormat="1" ht="12" customHeight="1">
      <c r="A214" s="126" t="s">
        <v>748</v>
      </c>
      <c r="B214" s="196" t="s">
        <v>749</v>
      </c>
      <c r="C214" s="136"/>
      <c r="D214" s="128">
        <v>1</v>
      </c>
      <c r="E214" s="129">
        <v>19.5</v>
      </c>
      <c r="F214" s="118">
        <v>26.5</v>
      </c>
      <c r="G214" s="118">
        <v>54.9</v>
      </c>
      <c r="H214" s="215" t="s">
        <v>750</v>
      </c>
      <c r="I214" s="216"/>
      <c r="J214" s="120"/>
      <c r="K214" s="142"/>
    </row>
    <row r="215" spans="1:11" s="164" customFormat="1" ht="12" customHeight="1">
      <c r="A215" s="114" t="s">
        <v>751</v>
      </c>
      <c r="B215" s="175" t="s">
        <v>752</v>
      </c>
      <c r="C215" s="136"/>
      <c r="D215" s="128"/>
      <c r="E215" s="128"/>
      <c r="F215" s="118"/>
      <c r="G215" s="118"/>
      <c r="H215" s="160"/>
      <c r="I215" s="209"/>
      <c r="J215" s="162"/>
      <c r="K215" s="210"/>
    </row>
    <row r="216" spans="1:11" s="164" customFormat="1" ht="12" customHeight="1">
      <c r="A216" s="126" t="s">
        <v>753</v>
      </c>
      <c r="B216" s="196" t="s">
        <v>754</v>
      </c>
      <c r="C216" s="136"/>
      <c r="D216" s="128">
        <v>1</v>
      </c>
      <c r="E216" s="118">
        <v>15</v>
      </c>
      <c r="F216" s="118">
        <v>27</v>
      </c>
      <c r="G216" s="118">
        <v>59.9</v>
      </c>
      <c r="H216" s="167" t="s">
        <v>755</v>
      </c>
      <c r="I216" s="209"/>
      <c r="J216" s="162"/>
      <c r="K216" s="210"/>
    </row>
    <row r="217" spans="1:11" s="164" customFormat="1" ht="12" customHeight="1">
      <c r="A217" s="146" t="s">
        <v>756</v>
      </c>
      <c r="B217" s="196" t="s">
        <v>757</v>
      </c>
      <c r="C217" s="136"/>
      <c r="D217" s="128">
        <v>1</v>
      </c>
      <c r="E217" s="118">
        <v>29</v>
      </c>
      <c r="F217" s="118">
        <v>40</v>
      </c>
      <c r="G217" s="118">
        <v>99</v>
      </c>
      <c r="H217" s="167" t="s">
        <v>758</v>
      </c>
      <c r="I217" s="209"/>
      <c r="J217" s="162"/>
      <c r="K217" s="210"/>
    </row>
    <row r="218" spans="1:11" s="164" customFormat="1" ht="12" customHeight="1">
      <c r="A218" s="146" t="s">
        <v>759</v>
      </c>
      <c r="B218" s="196" t="s">
        <v>760</v>
      </c>
      <c r="C218" s="136"/>
      <c r="D218" s="128">
        <v>1</v>
      </c>
      <c r="E218" s="118">
        <v>54</v>
      </c>
      <c r="F218" s="118">
        <v>100</v>
      </c>
      <c r="G218" s="118">
        <v>220</v>
      </c>
      <c r="H218" s="167" t="s">
        <v>761</v>
      </c>
      <c r="I218" s="209"/>
      <c r="J218" s="162"/>
      <c r="K218" s="210"/>
    </row>
    <row r="219" spans="1:11" s="164" customFormat="1" ht="12" customHeight="1">
      <c r="A219" s="156" t="s">
        <v>762</v>
      </c>
      <c r="B219" s="201" t="s">
        <v>763</v>
      </c>
      <c r="C219" s="208"/>
      <c r="D219" s="193"/>
      <c r="E219" s="193"/>
      <c r="F219" s="159"/>
      <c r="G219" s="129"/>
      <c r="H219" s="160"/>
      <c r="I219" s="209"/>
      <c r="J219" s="162"/>
      <c r="K219" s="210"/>
    </row>
    <row r="220" spans="1:11" s="164" customFormat="1" ht="12" customHeight="1">
      <c r="A220" s="126" t="s">
        <v>764</v>
      </c>
      <c r="B220" s="196" t="s">
        <v>765</v>
      </c>
      <c r="C220" s="136"/>
      <c r="D220" s="128">
        <v>1</v>
      </c>
      <c r="E220" s="129">
        <v>55</v>
      </c>
      <c r="F220" s="118">
        <v>70</v>
      </c>
      <c r="G220" s="118">
        <v>149</v>
      </c>
      <c r="H220" s="167" t="s">
        <v>766</v>
      </c>
      <c r="I220" s="209"/>
      <c r="J220" s="162"/>
      <c r="K220" s="210"/>
    </row>
    <row r="221" spans="1:11" s="164" customFormat="1" ht="12" customHeight="1">
      <c r="A221" s="146" t="s">
        <v>767</v>
      </c>
      <c r="B221" s="179" t="s">
        <v>768</v>
      </c>
      <c r="C221" s="208"/>
      <c r="D221" s="193">
        <v>1</v>
      </c>
      <c r="E221" s="129">
        <v>64</v>
      </c>
      <c r="F221" s="129">
        <v>99</v>
      </c>
      <c r="G221" s="129">
        <v>219</v>
      </c>
      <c r="H221" s="167" t="s">
        <v>769</v>
      </c>
      <c r="I221" s="209"/>
      <c r="J221" s="162"/>
      <c r="K221" s="210"/>
    </row>
    <row r="222" spans="1:11" s="164" customFormat="1" ht="12" customHeight="1">
      <c r="A222" s="146" t="s">
        <v>770</v>
      </c>
      <c r="B222" s="179" t="s">
        <v>771</v>
      </c>
      <c r="C222" s="208"/>
      <c r="D222" s="193">
        <v>1</v>
      </c>
      <c r="E222" s="193"/>
      <c r="F222" s="159"/>
      <c r="G222" s="129"/>
      <c r="H222" s="167" t="s">
        <v>772</v>
      </c>
      <c r="I222" s="209"/>
      <c r="J222" s="162"/>
      <c r="K222" s="210"/>
    </row>
    <row r="223" spans="1:11" s="164" customFormat="1" ht="12" customHeight="1">
      <c r="A223" s="146" t="s">
        <v>773</v>
      </c>
      <c r="B223" s="179" t="s">
        <v>774</v>
      </c>
      <c r="C223" s="208"/>
      <c r="D223" s="193">
        <v>1</v>
      </c>
      <c r="E223" s="193"/>
      <c r="F223" s="159"/>
      <c r="G223" s="129"/>
      <c r="H223" s="167" t="s">
        <v>775</v>
      </c>
      <c r="I223" s="209"/>
      <c r="J223" s="162"/>
      <c r="K223" s="210"/>
    </row>
    <row r="224" spans="1:11" s="164" customFormat="1" ht="12" customHeight="1">
      <c r="A224" s="146" t="s">
        <v>776</v>
      </c>
      <c r="B224" s="179" t="s">
        <v>777</v>
      </c>
      <c r="C224" s="208"/>
      <c r="D224" s="193">
        <v>1</v>
      </c>
      <c r="E224" s="193"/>
      <c r="F224" s="159"/>
      <c r="G224" s="129"/>
      <c r="H224" s="167" t="s">
        <v>778</v>
      </c>
      <c r="I224" s="209"/>
      <c r="J224" s="162"/>
      <c r="K224" s="210"/>
    </row>
    <row r="225" spans="1:11" s="164" customFormat="1" ht="12" customHeight="1">
      <c r="A225" s="146" t="s">
        <v>779</v>
      </c>
      <c r="B225" s="179" t="s">
        <v>780</v>
      </c>
      <c r="C225" s="208"/>
      <c r="D225" s="193">
        <v>1</v>
      </c>
      <c r="E225" s="193"/>
      <c r="F225" s="159"/>
      <c r="G225" s="129"/>
      <c r="H225" s="167" t="s">
        <v>781</v>
      </c>
      <c r="I225" s="209"/>
      <c r="J225" s="162"/>
      <c r="K225" s="210"/>
    </row>
    <row r="226" spans="1:11" s="164" customFormat="1" ht="12" customHeight="1">
      <c r="A226" s="126" t="s">
        <v>782</v>
      </c>
      <c r="B226" s="196" t="s">
        <v>783</v>
      </c>
      <c r="C226" s="136"/>
      <c r="D226" s="128">
        <v>1</v>
      </c>
      <c r="E226" s="129">
        <v>34</v>
      </c>
      <c r="F226" s="118">
        <v>60</v>
      </c>
      <c r="G226" s="118">
        <v>139</v>
      </c>
      <c r="H226" s="167" t="s">
        <v>784</v>
      </c>
      <c r="I226" s="209"/>
      <c r="J226" s="162"/>
      <c r="K226" s="210"/>
    </row>
    <row r="227" spans="1:11" s="164" customFormat="1" ht="12" customHeight="1">
      <c r="A227" s="126" t="s">
        <v>785</v>
      </c>
      <c r="B227" s="196" t="s">
        <v>786</v>
      </c>
      <c r="C227" s="152"/>
      <c r="D227" s="128">
        <v>1</v>
      </c>
      <c r="E227" s="129">
        <v>29</v>
      </c>
      <c r="F227" s="118"/>
      <c r="G227" s="118">
        <v>99</v>
      </c>
      <c r="H227" s="167" t="s">
        <v>787</v>
      </c>
      <c r="I227" s="209"/>
      <c r="J227" s="162"/>
      <c r="K227" s="210"/>
    </row>
    <row r="228" spans="1:11" s="164" customFormat="1" ht="12" customHeight="1">
      <c r="A228" s="114" t="s">
        <v>788</v>
      </c>
      <c r="B228" s="175" t="s">
        <v>789</v>
      </c>
      <c r="C228" s="136"/>
      <c r="D228" s="128"/>
      <c r="E228" s="128"/>
      <c r="F228" s="118"/>
      <c r="G228" s="118"/>
      <c r="H228" s="199"/>
      <c r="I228" s="209"/>
      <c r="J228" s="162"/>
      <c r="K228" s="210"/>
    </row>
    <row r="229" spans="1:11" s="164" customFormat="1" ht="12" customHeight="1">
      <c r="A229" s="126" t="s">
        <v>790</v>
      </c>
      <c r="B229" s="196" t="s">
        <v>791</v>
      </c>
      <c r="C229" s="136"/>
      <c r="D229" s="128">
        <v>1</v>
      </c>
      <c r="E229" s="129">
        <v>249</v>
      </c>
      <c r="F229" s="118">
        <v>284</v>
      </c>
      <c r="G229" s="118">
        <v>459</v>
      </c>
      <c r="H229" s="199" t="s">
        <v>792</v>
      </c>
      <c r="I229" s="218"/>
      <c r="J229" s="162"/>
      <c r="K229" s="210"/>
    </row>
    <row r="230" spans="1:11" s="164" customFormat="1" ht="12" customHeight="1">
      <c r="A230" s="126" t="s">
        <v>793</v>
      </c>
      <c r="B230" s="196" t="s">
        <v>794</v>
      </c>
      <c r="C230" s="136"/>
      <c r="D230" s="128">
        <v>1</v>
      </c>
      <c r="E230" s="129">
        <v>28</v>
      </c>
      <c r="F230" s="118">
        <v>35</v>
      </c>
      <c r="G230" s="118">
        <v>99.9</v>
      </c>
      <c r="H230" s="199" t="s">
        <v>795</v>
      </c>
      <c r="I230" s="218"/>
      <c r="J230" s="162"/>
      <c r="K230" s="210"/>
    </row>
    <row r="231" spans="1:11" s="164" customFormat="1" ht="12" customHeight="1">
      <c r="A231" s="126" t="s">
        <v>796</v>
      </c>
      <c r="B231" s="196" t="s">
        <v>797</v>
      </c>
      <c r="C231" s="136"/>
      <c r="D231" s="128">
        <v>1</v>
      </c>
      <c r="E231" s="129">
        <v>15</v>
      </c>
      <c r="F231" s="118">
        <v>20</v>
      </c>
      <c r="G231" s="118">
        <v>44.9</v>
      </c>
      <c r="H231" s="199" t="s">
        <v>798</v>
      </c>
      <c r="I231" s="218"/>
      <c r="J231" s="162"/>
      <c r="K231" s="210"/>
    </row>
    <row r="232" spans="1:11" s="164" customFormat="1" ht="12" customHeight="1">
      <c r="A232" s="156" t="s">
        <v>788</v>
      </c>
      <c r="B232" s="201" t="s">
        <v>799</v>
      </c>
      <c r="C232" s="208"/>
      <c r="D232" s="219"/>
      <c r="E232" s="219"/>
      <c r="F232" s="129"/>
      <c r="G232" s="129"/>
      <c r="H232" s="160"/>
      <c r="I232" s="209"/>
      <c r="J232" s="162"/>
      <c r="K232" s="210"/>
    </row>
    <row r="233" spans="1:11" s="164" customFormat="1" ht="12" customHeight="1">
      <c r="A233" s="146" t="s">
        <v>800</v>
      </c>
      <c r="B233" s="220" t="s">
        <v>801</v>
      </c>
      <c r="C233" s="221"/>
      <c r="D233" s="193">
        <v>1</v>
      </c>
      <c r="E233" s="129">
        <v>55</v>
      </c>
      <c r="F233" s="129">
        <v>70</v>
      </c>
      <c r="G233" s="129">
        <v>139</v>
      </c>
      <c r="H233" s="222" t="s">
        <v>802</v>
      </c>
      <c r="I233" s="209"/>
      <c r="J233" s="162"/>
      <c r="K233" s="210"/>
    </row>
    <row r="234" spans="1:11" s="164" customFormat="1" ht="12" customHeight="1">
      <c r="A234" s="146" t="s">
        <v>803</v>
      </c>
      <c r="B234" s="223" t="s">
        <v>804</v>
      </c>
      <c r="C234" s="221"/>
      <c r="D234" s="193">
        <v>1</v>
      </c>
      <c r="E234" s="129">
        <v>0.95</v>
      </c>
      <c r="F234" s="129">
        <v>1.75</v>
      </c>
      <c r="G234" s="129">
        <v>3.9</v>
      </c>
      <c r="H234" s="222" t="s">
        <v>805</v>
      </c>
      <c r="I234" s="209"/>
      <c r="J234" s="162"/>
      <c r="K234" s="210"/>
    </row>
    <row r="235" spans="1:11" s="164" customFormat="1" ht="12" customHeight="1">
      <c r="A235" s="146" t="s">
        <v>806</v>
      </c>
      <c r="B235" s="223" t="s">
        <v>807</v>
      </c>
      <c r="C235" s="221"/>
      <c r="D235" s="193">
        <v>1</v>
      </c>
      <c r="E235" s="129">
        <v>1.1000000000000001</v>
      </c>
      <c r="F235" s="129">
        <v>1.75</v>
      </c>
      <c r="G235" s="129">
        <v>3.9</v>
      </c>
      <c r="H235" s="222" t="s">
        <v>808</v>
      </c>
      <c r="I235" s="209"/>
      <c r="J235" s="162"/>
      <c r="K235" s="210"/>
    </row>
    <row r="236" spans="1:11" s="164" customFormat="1" ht="12" customHeight="1">
      <c r="A236" s="146" t="s">
        <v>809</v>
      </c>
      <c r="B236" s="223" t="s">
        <v>810</v>
      </c>
      <c r="C236" s="221"/>
      <c r="D236" s="193">
        <v>1</v>
      </c>
      <c r="E236" s="129">
        <v>1.7</v>
      </c>
      <c r="F236" s="129">
        <v>2</v>
      </c>
      <c r="G236" s="129">
        <v>4.9000000000000004</v>
      </c>
      <c r="H236" s="222" t="s">
        <v>811</v>
      </c>
      <c r="I236" s="209"/>
      <c r="J236" s="162"/>
      <c r="K236" s="210"/>
    </row>
    <row r="237" spans="1:11" s="164" customFormat="1" ht="12" customHeight="1">
      <c r="A237" s="165" t="s">
        <v>812</v>
      </c>
      <c r="B237" s="223" t="s">
        <v>813</v>
      </c>
      <c r="C237" s="221"/>
      <c r="D237" s="193">
        <v>1</v>
      </c>
      <c r="E237" s="129">
        <v>5.8</v>
      </c>
      <c r="F237" s="129">
        <v>8</v>
      </c>
      <c r="G237" s="129">
        <v>19.899999999999999</v>
      </c>
      <c r="H237" s="222" t="s">
        <v>814</v>
      </c>
      <c r="I237" s="209"/>
      <c r="J237" s="162"/>
      <c r="K237" s="210"/>
    </row>
    <row r="238" spans="1:11" s="164" customFormat="1" ht="12" customHeight="1">
      <c r="A238" s="146" t="s">
        <v>815</v>
      </c>
      <c r="B238" s="223" t="s">
        <v>816</v>
      </c>
      <c r="C238" s="221"/>
      <c r="D238" s="193">
        <v>1</v>
      </c>
      <c r="E238" s="129">
        <v>5</v>
      </c>
      <c r="F238" s="129">
        <v>7</v>
      </c>
      <c r="G238" s="129">
        <v>16.899999999999999</v>
      </c>
      <c r="H238" s="222" t="s">
        <v>817</v>
      </c>
      <c r="I238" s="209"/>
      <c r="J238" s="162"/>
      <c r="K238" s="210"/>
    </row>
    <row r="239" spans="1:11" s="164" customFormat="1" ht="12" customHeight="1">
      <c r="A239" s="146" t="s">
        <v>818</v>
      </c>
      <c r="B239" s="223" t="s">
        <v>819</v>
      </c>
      <c r="C239" s="221"/>
      <c r="D239" s="193">
        <v>1</v>
      </c>
      <c r="E239" s="129">
        <v>25</v>
      </c>
      <c r="F239" s="129">
        <v>37</v>
      </c>
      <c r="G239" s="129">
        <v>89.9</v>
      </c>
      <c r="H239" s="222" t="s">
        <v>820</v>
      </c>
      <c r="I239" s="209"/>
      <c r="J239" s="162"/>
      <c r="K239" s="210"/>
    </row>
    <row r="240" spans="1:11" s="164" customFormat="1" ht="12" customHeight="1">
      <c r="A240" s="146" t="s">
        <v>821</v>
      </c>
      <c r="B240" s="223" t="s">
        <v>822</v>
      </c>
      <c r="C240" s="221"/>
      <c r="D240" s="193">
        <v>1</v>
      </c>
      <c r="E240" s="129">
        <v>25</v>
      </c>
      <c r="F240" s="129">
        <v>37</v>
      </c>
      <c r="G240" s="129">
        <v>89.9</v>
      </c>
      <c r="H240" s="222" t="s">
        <v>823</v>
      </c>
      <c r="I240" s="209"/>
      <c r="J240" s="162"/>
      <c r="K240" s="210"/>
    </row>
    <row r="241" spans="1:11" s="164" customFormat="1" ht="12" customHeight="1">
      <c r="A241" s="146" t="s">
        <v>824</v>
      </c>
      <c r="B241" s="223" t="s">
        <v>825</v>
      </c>
      <c r="C241" s="221"/>
      <c r="D241" s="193">
        <v>1</v>
      </c>
      <c r="E241" s="129">
        <v>40</v>
      </c>
      <c r="F241" s="129">
        <v>56</v>
      </c>
      <c r="G241" s="129">
        <v>139</v>
      </c>
      <c r="H241" s="199" t="s">
        <v>826</v>
      </c>
      <c r="I241" s="209"/>
      <c r="J241" s="162"/>
      <c r="K241" s="210"/>
    </row>
    <row r="242" spans="1:11" s="164" customFormat="1" ht="12" customHeight="1">
      <c r="A242" s="146" t="s">
        <v>827</v>
      </c>
      <c r="B242" s="223" t="s">
        <v>828</v>
      </c>
      <c r="C242" s="221"/>
      <c r="D242" s="193">
        <v>1</v>
      </c>
      <c r="E242" s="129">
        <v>20</v>
      </c>
      <c r="F242" s="129">
        <v>28.5</v>
      </c>
      <c r="G242" s="129">
        <v>69.900000000000006</v>
      </c>
      <c r="H242" s="199" t="s">
        <v>829</v>
      </c>
      <c r="I242" s="209"/>
      <c r="J242" s="162"/>
      <c r="K242" s="210"/>
    </row>
    <row r="243" spans="1:11" s="164" customFormat="1" ht="12" customHeight="1">
      <c r="A243" s="146" t="s">
        <v>830</v>
      </c>
      <c r="B243" s="223" t="s">
        <v>831</v>
      </c>
      <c r="C243" s="221"/>
      <c r="D243" s="193">
        <v>1</v>
      </c>
      <c r="E243" s="129">
        <v>7</v>
      </c>
      <c r="F243" s="129">
        <v>10</v>
      </c>
      <c r="G243" s="129">
        <v>24.9</v>
      </c>
      <c r="H243" s="199" t="s">
        <v>832</v>
      </c>
      <c r="I243" s="209"/>
      <c r="J243" s="162"/>
      <c r="K243" s="210"/>
    </row>
    <row r="244" spans="1:11" s="164" customFormat="1" ht="12" customHeight="1">
      <c r="A244" s="146" t="s">
        <v>833</v>
      </c>
      <c r="B244" s="223" t="s">
        <v>834</v>
      </c>
      <c r="C244" s="221"/>
      <c r="D244" s="193">
        <v>1</v>
      </c>
      <c r="E244" s="129">
        <v>7</v>
      </c>
      <c r="F244" s="129">
        <v>10</v>
      </c>
      <c r="G244" s="129">
        <v>24.9</v>
      </c>
      <c r="H244" s="199" t="s">
        <v>835</v>
      </c>
      <c r="I244" s="209"/>
      <c r="J244" s="162"/>
      <c r="K244" s="210"/>
    </row>
    <row r="245" spans="1:11" s="164" customFormat="1" ht="12" customHeight="1">
      <c r="A245" s="146" t="s">
        <v>836</v>
      </c>
      <c r="B245" s="223" t="s">
        <v>837</v>
      </c>
      <c r="C245" s="221"/>
      <c r="D245" s="193">
        <v>1</v>
      </c>
      <c r="E245" s="129">
        <v>14</v>
      </c>
      <c r="F245" s="129">
        <v>18.5</v>
      </c>
      <c r="G245" s="129">
        <v>44.9</v>
      </c>
      <c r="H245" s="199" t="s">
        <v>838</v>
      </c>
      <c r="I245" s="209"/>
      <c r="J245" s="162"/>
      <c r="K245" s="210"/>
    </row>
    <row r="246" spans="1:11" s="164" customFormat="1" ht="12" customHeight="1">
      <c r="A246" s="146" t="s">
        <v>839</v>
      </c>
      <c r="B246" s="223" t="s">
        <v>840</v>
      </c>
      <c r="C246" s="221"/>
      <c r="D246" s="193">
        <v>1</v>
      </c>
      <c r="E246" s="129">
        <v>8.6999999999999993</v>
      </c>
      <c r="F246" s="129">
        <v>10.5</v>
      </c>
      <c r="G246" s="129">
        <v>19.899999999999999</v>
      </c>
      <c r="H246" s="222" t="s">
        <v>841</v>
      </c>
      <c r="I246" s="209"/>
      <c r="J246" s="162"/>
      <c r="K246" s="210"/>
    </row>
    <row r="247" spans="1:11" s="164" customFormat="1" ht="53.25" customHeight="1">
      <c r="A247" s="153"/>
      <c r="B247" s="154"/>
      <c r="C247" s="497" t="s">
        <v>159</v>
      </c>
      <c r="D247" s="498"/>
      <c r="E247" s="498"/>
      <c r="F247" s="498"/>
      <c r="G247" s="498"/>
      <c r="H247" s="499"/>
      <c r="I247" s="161"/>
      <c r="J247" s="162"/>
      <c r="K247" s="163"/>
    </row>
    <row r="248" spans="1:11" s="164" customFormat="1" ht="26.25" customHeight="1">
      <c r="A248" s="108" t="s">
        <v>7</v>
      </c>
      <c r="B248" s="109" t="s">
        <v>8</v>
      </c>
      <c r="C248" s="110"/>
      <c r="D248" s="111" t="s">
        <v>10</v>
      </c>
      <c r="E248" s="111" t="s">
        <v>160</v>
      </c>
      <c r="F248" s="111" t="s">
        <v>161</v>
      </c>
      <c r="G248" s="111" t="s">
        <v>162</v>
      </c>
      <c r="H248" s="111" t="s">
        <v>6</v>
      </c>
      <c r="I248" s="161"/>
      <c r="J248" s="162"/>
      <c r="K248" s="163"/>
    </row>
    <row r="249" spans="1:11" s="164" customFormat="1" ht="12" customHeight="1">
      <c r="A249" s="156" t="s">
        <v>842</v>
      </c>
      <c r="B249" s="175" t="s">
        <v>843</v>
      </c>
      <c r="C249" s="136"/>
      <c r="D249" s="224"/>
      <c r="E249" s="224"/>
      <c r="F249" s="133"/>
      <c r="G249" s="118"/>
      <c r="H249" s="199"/>
      <c r="I249" s="209"/>
      <c r="J249" s="162"/>
      <c r="K249" s="210"/>
    </row>
    <row r="250" spans="1:11" s="164" customFormat="1" ht="12" customHeight="1">
      <c r="A250" s="146"/>
      <c r="B250" s="225" t="s">
        <v>844</v>
      </c>
      <c r="C250" s="207"/>
      <c r="D250" s="207"/>
      <c r="E250" s="207"/>
      <c r="F250" s="128"/>
      <c r="G250" s="118"/>
      <c r="H250" s="118"/>
      <c r="I250" s="209"/>
      <c r="J250" s="162"/>
      <c r="K250" s="210"/>
    </row>
    <row r="251" spans="1:11" s="164" customFormat="1" ht="12" customHeight="1">
      <c r="A251" s="146" t="s">
        <v>845</v>
      </c>
      <c r="B251" s="207" t="s">
        <v>846</v>
      </c>
      <c r="C251" s="195" t="s">
        <v>847</v>
      </c>
      <c r="D251" s="193">
        <v>1</v>
      </c>
      <c r="E251" s="118">
        <v>6.25</v>
      </c>
      <c r="F251" s="118">
        <v>9.4</v>
      </c>
      <c r="G251" s="129">
        <v>16.899999999999999</v>
      </c>
      <c r="H251" s="130" t="s">
        <v>848</v>
      </c>
      <c r="I251" s="226"/>
      <c r="J251" s="227"/>
      <c r="K251" s="228"/>
    </row>
    <row r="252" spans="1:11" s="164" customFormat="1" ht="12" customHeight="1">
      <c r="A252" s="146" t="s">
        <v>849</v>
      </c>
      <c r="B252" s="207" t="s">
        <v>850</v>
      </c>
      <c r="C252" s="148" t="s">
        <v>851</v>
      </c>
      <c r="D252" s="193">
        <v>1</v>
      </c>
      <c r="E252" s="129">
        <v>12.6</v>
      </c>
      <c r="F252" s="208">
        <v>20.3</v>
      </c>
      <c r="G252" s="129">
        <v>32.9</v>
      </c>
      <c r="H252" s="139" t="s">
        <v>852</v>
      </c>
      <c r="I252" s="209"/>
      <c r="J252" s="162"/>
      <c r="K252" s="210"/>
    </row>
    <row r="253" spans="1:11" s="164" customFormat="1" ht="12" customHeight="1">
      <c r="A253" s="146" t="s">
        <v>853</v>
      </c>
      <c r="B253" s="207" t="s">
        <v>854</v>
      </c>
      <c r="C253" s="195" t="s">
        <v>855</v>
      </c>
      <c r="D253" s="193">
        <v>1</v>
      </c>
      <c r="E253" s="129">
        <v>10.3</v>
      </c>
      <c r="F253" s="208">
        <v>15.75</v>
      </c>
      <c r="G253" s="129">
        <v>24.9</v>
      </c>
      <c r="H253" s="139" t="s">
        <v>856</v>
      </c>
      <c r="I253" s="209"/>
      <c r="J253" s="162"/>
      <c r="K253" s="210"/>
    </row>
    <row r="254" spans="1:11" s="164" customFormat="1" ht="12" customHeight="1">
      <c r="A254" s="146" t="s">
        <v>857</v>
      </c>
      <c r="B254" s="207" t="s">
        <v>858</v>
      </c>
      <c r="C254" s="195" t="s">
        <v>859</v>
      </c>
      <c r="D254" s="193">
        <v>1</v>
      </c>
      <c r="E254" s="129">
        <v>10.3</v>
      </c>
      <c r="F254" s="208">
        <v>15.75</v>
      </c>
      <c r="G254" s="129">
        <v>24.9</v>
      </c>
      <c r="H254" s="139" t="s">
        <v>860</v>
      </c>
      <c r="I254" s="209"/>
      <c r="J254" s="162"/>
      <c r="K254" s="210"/>
    </row>
    <row r="255" spans="1:11" s="164" customFormat="1" ht="12" customHeight="1">
      <c r="A255" s="146" t="s">
        <v>861</v>
      </c>
      <c r="B255" s="207" t="s">
        <v>862</v>
      </c>
      <c r="C255" s="195" t="s">
        <v>863</v>
      </c>
      <c r="D255" s="193">
        <v>1</v>
      </c>
      <c r="E255" s="129">
        <v>10.3</v>
      </c>
      <c r="F255" s="208">
        <v>15.75</v>
      </c>
      <c r="G255" s="129">
        <v>24.9</v>
      </c>
      <c r="H255" s="139" t="s">
        <v>864</v>
      </c>
      <c r="I255" s="209"/>
      <c r="J255" s="162"/>
      <c r="K255" s="210"/>
    </row>
    <row r="256" spans="1:11" s="164" customFormat="1" ht="12" customHeight="1">
      <c r="A256" s="146" t="s">
        <v>865</v>
      </c>
      <c r="B256" s="207" t="s">
        <v>866</v>
      </c>
      <c r="C256" s="148" t="s">
        <v>867</v>
      </c>
      <c r="D256" s="193">
        <v>1</v>
      </c>
      <c r="E256" s="129">
        <v>15</v>
      </c>
      <c r="F256" s="208">
        <v>22.5</v>
      </c>
      <c r="G256" s="129">
        <v>34.9</v>
      </c>
      <c r="H256" s="139" t="s">
        <v>868</v>
      </c>
      <c r="I256" s="209"/>
      <c r="J256" s="162"/>
      <c r="K256" s="210"/>
    </row>
    <row r="257" spans="1:11" s="164" customFormat="1" ht="12" customHeight="1">
      <c r="A257" s="146" t="s">
        <v>869</v>
      </c>
      <c r="B257" s="207" t="s">
        <v>870</v>
      </c>
      <c r="C257" s="148" t="s">
        <v>871</v>
      </c>
      <c r="D257" s="193">
        <v>1</v>
      </c>
      <c r="E257" s="129">
        <v>15</v>
      </c>
      <c r="F257" s="208">
        <v>22.5</v>
      </c>
      <c r="G257" s="129">
        <v>34.9</v>
      </c>
      <c r="H257" s="139" t="s">
        <v>872</v>
      </c>
      <c r="I257" s="209"/>
      <c r="J257" s="162"/>
      <c r="K257" s="210"/>
    </row>
    <row r="258" spans="1:11" s="164" customFormat="1" ht="12" customHeight="1">
      <c r="A258" s="146" t="s">
        <v>873</v>
      </c>
      <c r="B258" s="207" t="s">
        <v>874</v>
      </c>
      <c r="C258" s="148" t="s">
        <v>875</v>
      </c>
      <c r="D258" s="193">
        <v>1</v>
      </c>
      <c r="E258" s="129">
        <v>12</v>
      </c>
      <c r="F258" s="208">
        <v>18.5</v>
      </c>
      <c r="G258" s="129">
        <v>29.9</v>
      </c>
      <c r="H258" s="139" t="s">
        <v>876</v>
      </c>
      <c r="I258" s="209"/>
      <c r="J258" s="162"/>
      <c r="K258" s="210"/>
    </row>
    <row r="259" spans="1:11" s="164" customFormat="1" ht="12" customHeight="1">
      <c r="A259" s="146" t="s">
        <v>877</v>
      </c>
      <c r="B259" s="207" t="s">
        <v>878</v>
      </c>
      <c r="C259" s="148" t="s">
        <v>847</v>
      </c>
      <c r="D259" s="193">
        <v>1</v>
      </c>
      <c r="E259" s="129">
        <v>11</v>
      </c>
      <c r="F259" s="208">
        <v>16.5</v>
      </c>
      <c r="G259" s="129">
        <v>26.9</v>
      </c>
      <c r="H259" s="139" t="s">
        <v>879</v>
      </c>
      <c r="I259" s="209"/>
      <c r="J259" s="162"/>
      <c r="K259" s="210"/>
    </row>
    <row r="260" spans="1:11" s="164" customFormat="1" ht="12" customHeight="1">
      <c r="A260" s="146" t="s">
        <v>880</v>
      </c>
      <c r="B260" s="207" t="s">
        <v>881</v>
      </c>
      <c r="C260" s="148" t="s">
        <v>882</v>
      </c>
      <c r="D260" s="193">
        <v>1</v>
      </c>
      <c r="E260" s="129">
        <v>11</v>
      </c>
      <c r="F260" s="208">
        <v>16.5</v>
      </c>
      <c r="G260" s="129">
        <v>26.9</v>
      </c>
      <c r="H260" s="139" t="s">
        <v>883</v>
      </c>
      <c r="I260" s="209"/>
      <c r="J260" s="162"/>
      <c r="K260" s="210"/>
    </row>
    <row r="261" spans="1:11" s="164" customFormat="1" ht="12" customHeight="1">
      <c r="A261" s="146" t="s">
        <v>884</v>
      </c>
      <c r="B261" s="207" t="s">
        <v>885</v>
      </c>
      <c r="C261" s="148" t="s">
        <v>886</v>
      </c>
      <c r="D261" s="193">
        <v>1</v>
      </c>
      <c r="E261" s="129">
        <v>11</v>
      </c>
      <c r="F261" s="208">
        <v>16.5</v>
      </c>
      <c r="G261" s="129">
        <v>26.9</v>
      </c>
      <c r="H261" s="139" t="s">
        <v>887</v>
      </c>
      <c r="I261" s="209"/>
      <c r="J261" s="162"/>
      <c r="K261" s="210"/>
    </row>
    <row r="262" spans="1:11" s="164" customFormat="1" ht="12" customHeight="1">
      <c r="A262" s="146" t="s">
        <v>888</v>
      </c>
      <c r="B262" s="207" t="s">
        <v>889</v>
      </c>
      <c r="C262" s="148" t="s">
        <v>890</v>
      </c>
      <c r="D262" s="193">
        <v>1</v>
      </c>
      <c r="E262" s="118">
        <v>32</v>
      </c>
      <c r="F262" s="208">
        <v>51</v>
      </c>
      <c r="G262" s="129">
        <v>84</v>
      </c>
      <c r="H262" s="139" t="s">
        <v>891</v>
      </c>
      <c r="I262" s="209"/>
      <c r="J262" s="162"/>
      <c r="K262" s="210"/>
    </row>
    <row r="263" spans="1:11" s="164" customFormat="1" ht="12" customHeight="1">
      <c r="A263" s="146"/>
      <c r="B263" s="225" t="s">
        <v>892</v>
      </c>
      <c r="C263" s="148"/>
      <c r="D263" s="193"/>
      <c r="E263" s="193"/>
      <c r="F263" s="208"/>
      <c r="G263" s="195"/>
      <c r="H263" s="195"/>
      <c r="I263" s="209"/>
      <c r="J263" s="162"/>
      <c r="K263" s="210"/>
    </row>
    <row r="264" spans="1:11" s="164" customFormat="1" ht="12" customHeight="1">
      <c r="A264" s="146" t="s">
        <v>893</v>
      </c>
      <c r="B264" s="207" t="s">
        <v>894</v>
      </c>
      <c r="C264" s="148" t="s">
        <v>895</v>
      </c>
      <c r="D264" s="193">
        <v>1</v>
      </c>
      <c r="E264" s="129">
        <v>12.55</v>
      </c>
      <c r="F264" s="129">
        <v>22.5</v>
      </c>
      <c r="G264" s="129">
        <v>39.9</v>
      </c>
      <c r="H264" s="148" t="s">
        <v>896</v>
      </c>
      <c r="I264" s="209"/>
      <c r="J264" s="162"/>
      <c r="K264" s="210"/>
    </row>
    <row r="265" spans="1:11" s="164" customFormat="1" ht="12" customHeight="1">
      <c r="A265" s="146" t="s">
        <v>897</v>
      </c>
      <c r="B265" s="207" t="s">
        <v>894</v>
      </c>
      <c r="C265" s="148" t="s">
        <v>898</v>
      </c>
      <c r="D265" s="193">
        <v>1</v>
      </c>
      <c r="E265" s="129">
        <v>12.55</v>
      </c>
      <c r="F265" s="129">
        <v>22.5</v>
      </c>
      <c r="G265" s="129">
        <v>39.9</v>
      </c>
      <c r="H265" s="148" t="s">
        <v>899</v>
      </c>
      <c r="I265" s="209"/>
      <c r="J265" s="162"/>
      <c r="K265" s="210"/>
    </row>
    <row r="266" spans="1:11" s="164" customFormat="1" ht="12" customHeight="1">
      <c r="A266" s="146" t="s">
        <v>900</v>
      </c>
      <c r="B266" s="207" t="s">
        <v>894</v>
      </c>
      <c r="C266" s="148" t="s">
        <v>901</v>
      </c>
      <c r="D266" s="193">
        <v>1</v>
      </c>
      <c r="E266" s="129">
        <v>12.55</v>
      </c>
      <c r="F266" s="129">
        <v>22.5</v>
      </c>
      <c r="G266" s="129">
        <v>39.9</v>
      </c>
      <c r="H266" s="139" t="s">
        <v>902</v>
      </c>
      <c r="I266" s="209"/>
      <c r="J266" s="162"/>
      <c r="K266" s="210"/>
    </row>
    <row r="267" spans="1:11" s="164" customFormat="1" ht="12" customHeight="1">
      <c r="A267" s="146" t="s">
        <v>903</v>
      </c>
      <c r="B267" s="207" t="s">
        <v>894</v>
      </c>
      <c r="C267" s="148" t="s">
        <v>904</v>
      </c>
      <c r="D267" s="193">
        <v>1</v>
      </c>
      <c r="E267" s="129">
        <v>12.55</v>
      </c>
      <c r="F267" s="129">
        <v>22.5</v>
      </c>
      <c r="G267" s="129">
        <v>39.9</v>
      </c>
      <c r="H267" s="139" t="s">
        <v>905</v>
      </c>
      <c r="I267" s="209"/>
      <c r="J267" s="162"/>
      <c r="K267" s="210"/>
    </row>
    <row r="268" spans="1:11" s="164" customFormat="1" ht="12" customHeight="1">
      <c r="A268" s="146" t="s">
        <v>906</v>
      </c>
      <c r="B268" s="207" t="s">
        <v>907</v>
      </c>
      <c r="C268" s="148"/>
      <c r="D268" s="193">
        <v>1</v>
      </c>
      <c r="E268" s="129">
        <v>4.55</v>
      </c>
      <c r="F268" s="129">
        <v>8.15</v>
      </c>
      <c r="G268" s="129">
        <v>13.9</v>
      </c>
      <c r="H268" s="139" t="s">
        <v>908</v>
      </c>
      <c r="I268" s="209"/>
      <c r="J268" s="162"/>
      <c r="K268" s="210"/>
    </row>
    <row r="269" spans="1:11" s="164" customFormat="1" ht="12" customHeight="1">
      <c r="A269" s="146" t="s">
        <v>909</v>
      </c>
      <c r="B269" s="207" t="s">
        <v>910</v>
      </c>
      <c r="C269" s="148"/>
      <c r="D269" s="193">
        <v>1</v>
      </c>
      <c r="E269" s="129">
        <v>4.55</v>
      </c>
      <c r="F269" s="129">
        <v>8.15</v>
      </c>
      <c r="G269" s="129">
        <v>13.9</v>
      </c>
      <c r="H269" s="139" t="s">
        <v>911</v>
      </c>
      <c r="I269" s="209"/>
      <c r="J269" s="162"/>
      <c r="K269" s="210"/>
    </row>
    <row r="270" spans="1:11" s="164" customFormat="1" ht="12" customHeight="1">
      <c r="A270" s="146" t="s">
        <v>912</v>
      </c>
      <c r="B270" s="207" t="s">
        <v>913</v>
      </c>
      <c r="C270" s="148"/>
      <c r="D270" s="193">
        <v>1</v>
      </c>
      <c r="E270" s="129">
        <v>17.25</v>
      </c>
      <c r="F270" s="129">
        <v>31.5</v>
      </c>
      <c r="G270" s="129">
        <v>54.9</v>
      </c>
      <c r="H270" s="139" t="s">
        <v>914</v>
      </c>
      <c r="I270" s="209"/>
      <c r="J270" s="162"/>
      <c r="K270" s="210"/>
    </row>
    <row r="271" spans="1:11" s="125" customFormat="1" ht="12" customHeight="1">
      <c r="A271" s="126" t="s">
        <v>915</v>
      </c>
      <c r="B271" s="152" t="s">
        <v>916</v>
      </c>
      <c r="C271" s="136"/>
      <c r="D271" s="193">
        <v>1</v>
      </c>
      <c r="E271" s="129">
        <v>9.75</v>
      </c>
      <c r="F271" s="118">
        <v>16.5</v>
      </c>
      <c r="G271" s="118">
        <v>27.9</v>
      </c>
      <c r="H271" s="139" t="s">
        <v>917</v>
      </c>
      <c r="I271" s="216"/>
      <c r="J271" s="120"/>
      <c r="K271" s="142"/>
    </row>
    <row r="272" spans="1:11" s="125" customFormat="1" ht="12" customHeight="1">
      <c r="A272" s="126" t="s">
        <v>918</v>
      </c>
      <c r="B272" s="152" t="s">
        <v>919</v>
      </c>
      <c r="C272" s="136"/>
      <c r="D272" s="193">
        <v>1</v>
      </c>
      <c r="E272" s="129">
        <v>10.45</v>
      </c>
      <c r="F272" s="118">
        <v>17</v>
      </c>
      <c r="G272" s="118">
        <v>29.9</v>
      </c>
      <c r="H272" s="139" t="s">
        <v>920</v>
      </c>
      <c r="I272" s="216"/>
      <c r="J272" s="120"/>
      <c r="K272" s="142"/>
    </row>
    <row r="273" spans="1:11" s="125" customFormat="1" ht="12" customHeight="1">
      <c r="A273" s="126" t="s">
        <v>921</v>
      </c>
      <c r="B273" s="152" t="s">
        <v>922</v>
      </c>
      <c r="C273" s="136"/>
      <c r="D273" s="193">
        <v>1</v>
      </c>
      <c r="E273" s="129">
        <v>14.15</v>
      </c>
      <c r="F273" s="118">
        <v>25</v>
      </c>
      <c r="G273" s="118">
        <v>44.9</v>
      </c>
      <c r="H273" s="139" t="s">
        <v>923</v>
      </c>
      <c r="I273" s="216"/>
      <c r="J273" s="120"/>
      <c r="K273" s="142"/>
    </row>
    <row r="274" spans="1:11" s="164" customFormat="1" ht="12" customHeight="1">
      <c r="A274" s="146"/>
      <c r="B274" s="225" t="s">
        <v>924</v>
      </c>
      <c r="C274" s="148"/>
      <c r="D274" s="193"/>
      <c r="E274" s="193"/>
      <c r="F274" s="208"/>
      <c r="G274" s="129"/>
      <c r="H274" s="129"/>
      <c r="I274" s="209"/>
      <c r="J274" s="162"/>
      <c r="K274" s="210"/>
    </row>
    <row r="275" spans="1:11" s="164" customFormat="1" ht="12" customHeight="1">
      <c r="A275" s="146" t="s">
        <v>925</v>
      </c>
      <c r="B275" s="207" t="s">
        <v>926</v>
      </c>
      <c r="C275" s="146"/>
      <c r="D275" s="193">
        <v>1</v>
      </c>
      <c r="E275" s="129">
        <v>33</v>
      </c>
      <c r="F275" s="208">
        <v>49</v>
      </c>
      <c r="G275" s="129">
        <v>79.900000000000006</v>
      </c>
      <c r="H275" s="139" t="s">
        <v>927</v>
      </c>
      <c r="I275" s="209"/>
      <c r="J275" s="162"/>
      <c r="K275" s="210"/>
    </row>
    <row r="276" spans="1:11" s="164" customFormat="1" ht="12" customHeight="1">
      <c r="A276" s="146" t="s">
        <v>928</v>
      </c>
      <c r="B276" s="207" t="s">
        <v>929</v>
      </c>
      <c r="C276" s="146"/>
      <c r="D276" s="193">
        <v>1</v>
      </c>
      <c r="E276" s="129">
        <v>14.15</v>
      </c>
      <c r="F276" s="208">
        <v>25</v>
      </c>
      <c r="G276" s="129">
        <v>44.9</v>
      </c>
      <c r="H276" s="229" t="s">
        <v>930</v>
      </c>
      <c r="I276" s="209"/>
      <c r="J276" s="162"/>
      <c r="K276" s="210"/>
    </row>
    <row r="277" spans="1:11" s="164" customFormat="1" ht="12" customHeight="1">
      <c r="A277" s="146" t="s">
        <v>931</v>
      </c>
      <c r="B277" s="207" t="s">
        <v>932</v>
      </c>
      <c r="C277" s="146" t="s">
        <v>933</v>
      </c>
      <c r="D277" s="193">
        <v>1</v>
      </c>
      <c r="E277" s="129">
        <v>9.5</v>
      </c>
      <c r="F277" s="208">
        <v>13.2</v>
      </c>
      <c r="G277" s="129">
        <v>21.9</v>
      </c>
      <c r="H277" s="139" t="s">
        <v>934</v>
      </c>
      <c r="I277" s="209"/>
      <c r="J277" s="162"/>
      <c r="K277" s="210"/>
    </row>
    <row r="278" spans="1:11" s="164" customFormat="1" ht="12" customHeight="1">
      <c r="A278" s="146" t="s">
        <v>935</v>
      </c>
      <c r="B278" s="207" t="s">
        <v>932</v>
      </c>
      <c r="C278" s="146" t="s">
        <v>936</v>
      </c>
      <c r="D278" s="193">
        <v>1</v>
      </c>
      <c r="E278" s="129">
        <v>9.5</v>
      </c>
      <c r="F278" s="208">
        <v>13.2</v>
      </c>
      <c r="G278" s="129">
        <v>21.9</v>
      </c>
      <c r="H278" s="139" t="s">
        <v>937</v>
      </c>
      <c r="I278" s="209"/>
      <c r="J278" s="162"/>
      <c r="K278" s="210"/>
    </row>
    <row r="279" spans="1:11" s="164" customFormat="1" ht="12" customHeight="1">
      <c r="A279" s="146" t="s">
        <v>938</v>
      </c>
      <c r="B279" s="207" t="s">
        <v>932</v>
      </c>
      <c r="C279" s="146" t="s">
        <v>939</v>
      </c>
      <c r="D279" s="193">
        <v>1</v>
      </c>
      <c r="E279" s="129">
        <v>9.5</v>
      </c>
      <c r="F279" s="208">
        <v>13.2</v>
      </c>
      <c r="G279" s="129">
        <v>21.9</v>
      </c>
      <c r="H279" s="139" t="s">
        <v>940</v>
      </c>
      <c r="I279" s="209"/>
      <c r="J279" s="162"/>
      <c r="K279" s="210"/>
    </row>
    <row r="280" spans="1:11" s="164" customFormat="1" ht="12" customHeight="1">
      <c r="A280" s="146"/>
      <c r="B280" s="225" t="s">
        <v>941</v>
      </c>
      <c r="C280" s="148"/>
      <c r="D280" s="193"/>
      <c r="E280" s="193"/>
      <c r="F280" s="208"/>
      <c r="G280" s="129"/>
      <c r="H280" s="129"/>
      <c r="I280" s="209"/>
      <c r="J280" s="162"/>
      <c r="K280" s="210"/>
    </row>
    <row r="281" spans="1:11" s="164" customFormat="1" ht="12" customHeight="1">
      <c r="A281" s="146" t="s">
        <v>942</v>
      </c>
      <c r="B281" s="230" t="s">
        <v>943</v>
      </c>
      <c r="C281" s="231" t="s">
        <v>944</v>
      </c>
      <c r="D281" s="193">
        <v>1</v>
      </c>
      <c r="E281" s="232">
        <v>11</v>
      </c>
      <c r="F281" s="221">
        <v>19</v>
      </c>
      <c r="G281" s="129">
        <v>32.9</v>
      </c>
      <c r="H281" s="139" t="s">
        <v>945</v>
      </c>
      <c r="I281" s="209"/>
      <c r="J281" s="162"/>
      <c r="K281" s="210"/>
    </row>
    <row r="282" spans="1:11" s="164" customFormat="1" ht="12" customHeight="1">
      <c r="A282" s="146" t="s">
        <v>946</v>
      </c>
      <c r="B282" s="230" t="s">
        <v>943</v>
      </c>
      <c r="C282" s="233" t="s">
        <v>947</v>
      </c>
      <c r="D282" s="193">
        <v>1</v>
      </c>
      <c r="E282" s="232">
        <v>11</v>
      </c>
      <c r="F282" s="221">
        <v>19</v>
      </c>
      <c r="G282" s="129">
        <v>32.9</v>
      </c>
      <c r="H282" s="139" t="s">
        <v>948</v>
      </c>
      <c r="I282" s="209"/>
      <c r="J282" s="162"/>
      <c r="K282" s="210"/>
    </row>
    <row r="283" spans="1:11" s="164" customFormat="1" ht="12" customHeight="1">
      <c r="A283" s="146" t="s">
        <v>949</v>
      </c>
      <c r="B283" s="230" t="s">
        <v>943</v>
      </c>
      <c r="C283" s="233" t="s">
        <v>950</v>
      </c>
      <c r="D283" s="193">
        <v>1</v>
      </c>
      <c r="E283" s="232">
        <v>11</v>
      </c>
      <c r="F283" s="221">
        <v>19</v>
      </c>
      <c r="G283" s="129">
        <v>32.9</v>
      </c>
      <c r="H283" s="139" t="s">
        <v>951</v>
      </c>
      <c r="I283" s="209"/>
      <c r="J283" s="162"/>
      <c r="K283" s="210"/>
    </row>
    <row r="284" spans="1:11" s="164" customFormat="1" ht="12" customHeight="1">
      <c r="A284" s="146" t="s">
        <v>952</v>
      </c>
      <c r="B284" s="230" t="s">
        <v>943</v>
      </c>
      <c r="C284" s="148" t="s">
        <v>953</v>
      </c>
      <c r="D284" s="193">
        <v>1</v>
      </c>
      <c r="E284" s="232">
        <v>11</v>
      </c>
      <c r="F284" s="221">
        <v>19</v>
      </c>
      <c r="G284" s="129">
        <v>32.9</v>
      </c>
      <c r="H284" s="139" t="s">
        <v>954</v>
      </c>
      <c r="I284" s="209"/>
      <c r="J284" s="162"/>
      <c r="K284" s="210"/>
    </row>
    <row r="285" spans="1:11" s="164" customFormat="1" ht="12" customHeight="1">
      <c r="A285" s="146" t="s">
        <v>955</v>
      </c>
      <c r="B285" s="230" t="s">
        <v>943</v>
      </c>
      <c r="C285" s="148" t="s">
        <v>956</v>
      </c>
      <c r="D285" s="193">
        <v>1</v>
      </c>
      <c r="E285" s="232">
        <v>11</v>
      </c>
      <c r="F285" s="221">
        <v>19</v>
      </c>
      <c r="G285" s="129">
        <v>32.9</v>
      </c>
      <c r="H285" s="139" t="s">
        <v>957</v>
      </c>
      <c r="I285" s="209"/>
      <c r="J285" s="162"/>
      <c r="K285" s="210"/>
    </row>
    <row r="286" spans="1:11" s="164" customFormat="1" ht="12" customHeight="1">
      <c r="A286" s="146"/>
      <c r="B286" s="234" t="s">
        <v>958</v>
      </c>
      <c r="C286" s="148"/>
      <c r="D286" s="193"/>
      <c r="E286" s="193"/>
      <c r="F286" s="207"/>
      <c r="G286" s="129"/>
      <c r="H286" s="139"/>
      <c r="I286" s="209"/>
      <c r="J286" s="162"/>
      <c r="K286" s="210"/>
    </row>
    <row r="287" spans="1:11" s="125" customFormat="1" ht="12" customHeight="1">
      <c r="A287" s="126" t="s">
        <v>959</v>
      </c>
      <c r="B287" s="134" t="s">
        <v>960</v>
      </c>
      <c r="C287" s="136"/>
      <c r="D287" s="193">
        <v>1</v>
      </c>
      <c r="E287" s="118">
        <v>10.65</v>
      </c>
      <c r="F287" s="136">
        <v>13</v>
      </c>
      <c r="G287" s="118">
        <v>29.9</v>
      </c>
      <c r="H287" s="139" t="s">
        <v>961</v>
      </c>
      <c r="I287" s="216"/>
      <c r="J287" s="120"/>
      <c r="K287" s="142"/>
    </row>
    <row r="288" spans="1:11" s="125" customFormat="1" ht="12" customHeight="1">
      <c r="A288" s="126" t="s">
        <v>962</v>
      </c>
      <c r="B288" s="134" t="s">
        <v>963</v>
      </c>
      <c r="C288" s="136"/>
      <c r="D288" s="193">
        <v>1</v>
      </c>
      <c r="E288" s="118">
        <v>13</v>
      </c>
      <c r="F288" s="136">
        <v>14.5</v>
      </c>
      <c r="G288" s="118">
        <v>34.9</v>
      </c>
      <c r="H288" s="139" t="s">
        <v>964</v>
      </c>
      <c r="I288" s="216"/>
      <c r="J288" s="120"/>
      <c r="K288" s="142"/>
    </row>
    <row r="289" spans="1:16" s="125" customFormat="1" ht="12" customHeight="1">
      <c r="A289" s="126" t="s">
        <v>965</v>
      </c>
      <c r="B289" s="134" t="s">
        <v>966</v>
      </c>
      <c r="C289" s="136"/>
      <c r="D289" s="193">
        <v>1</v>
      </c>
      <c r="E289" s="118">
        <v>15</v>
      </c>
      <c r="F289" s="136">
        <v>17</v>
      </c>
      <c r="G289" s="118">
        <v>39.9</v>
      </c>
      <c r="H289" s="139" t="s">
        <v>967</v>
      </c>
      <c r="I289" s="216"/>
      <c r="J289" s="120"/>
      <c r="K289" s="142"/>
    </row>
    <row r="290" spans="1:16" s="164" customFormat="1" ht="12" customHeight="1">
      <c r="A290" s="146"/>
      <c r="B290" s="201" t="s">
        <v>968</v>
      </c>
      <c r="C290" s="148"/>
      <c r="D290" s="193"/>
      <c r="E290" s="193"/>
      <c r="F290" s="221"/>
      <c r="G290" s="129"/>
      <c r="H290" s="139"/>
      <c r="I290" s="209"/>
      <c r="J290" s="162"/>
      <c r="K290" s="210"/>
    </row>
    <row r="291" spans="1:16" s="164" customFormat="1" ht="12" customHeight="1">
      <c r="A291" s="146" t="s">
        <v>969</v>
      </c>
      <c r="B291" s="220" t="s">
        <v>970</v>
      </c>
      <c r="C291" s="148"/>
      <c r="D291" s="193">
        <v>1</v>
      </c>
      <c r="E291" s="118">
        <v>2.2999999999999998</v>
      </c>
      <c r="F291" s="221">
        <v>2.85</v>
      </c>
      <c r="G291" s="129">
        <v>6.9</v>
      </c>
      <c r="H291" s="139" t="s">
        <v>971</v>
      </c>
      <c r="I291" s="209"/>
      <c r="J291" s="162"/>
      <c r="K291" s="210"/>
    </row>
    <row r="292" spans="1:16" s="164" customFormat="1" ht="12" customHeight="1">
      <c r="A292" s="146" t="s">
        <v>972</v>
      </c>
      <c r="B292" s="220" t="s">
        <v>973</v>
      </c>
      <c r="C292" s="148" t="s">
        <v>974</v>
      </c>
      <c r="D292" s="193">
        <v>1</v>
      </c>
      <c r="E292" s="118">
        <v>4.0999999999999996</v>
      </c>
      <c r="F292" s="221">
        <v>5.0999999999999996</v>
      </c>
      <c r="G292" s="129">
        <v>10</v>
      </c>
      <c r="H292" s="139" t="s">
        <v>975</v>
      </c>
      <c r="I292" s="209"/>
      <c r="J292" s="162"/>
      <c r="K292" s="210"/>
    </row>
    <row r="293" spans="1:16" s="164" customFormat="1" ht="12" customHeight="1">
      <c r="A293" s="146" t="s">
        <v>976</v>
      </c>
      <c r="B293" s="220" t="s">
        <v>977</v>
      </c>
      <c r="C293" s="148"/>
      <c r="D293" s="193">
        <v>1</v>
      </c>
      <c r="E293" s="118">
        <v>11.05</v>
      </c>
      <c r="F293" s="221">
        <v>13.7</v>
      </c>
      <c r="G293" s="129">
        <v>29.9</v>
      </c>
      <c r="H293" s="139" t="s">
        <v>978</v>
      </c>
      <c r="I293" s="209"/>
      <c r="J293" s="162"/>
      <c r="K293" s="210"/>
    </row>
    <row r="294" spans="1:16" s="164" customFormat="1" ht="12" customHeight="1">
      <c r="A294" s="146" t="s">
        <v>979</v>
      </c>
      <c r="B294" s="220" t="s">
        <v>980</v>
      </c>
      <c r="C294" s="148"/>
      <c r="D294" s="193">
        <v>1</v>
      </c>
      <c r="E294" s="129">
        <v>37.5</v>
      </c>
      <c r="F294" s="221">
        <v>47</v>
      </c>
      <c r="G294" s="129">
        <v>99</v>
      </c>
      <c r="H294" s="139" t="s">
        <v>981</v>
      </c>
      <c r="I294" s="209"/>
      <c r="J294" s="162"/>
      <c r="K294" s="210"/>
    </row>
    <row r="295" spans="1:16" s="164" customFormat="1" ht="12" customHeight="1">
      <c r="A295" s="146" t="s">
        <v>982</v>
      </c>
      <c r="B295" s="220" t="s">
        <v>983</v>
      </c>
      <c r="C295" s="148"/>
      <c r="D295" s="193">
        <v>1</v>
      </c>
      <c r="E295" s="232">
        <v>75</v>
      </c>
      <c r="F295" s="221">
        <v>96</v>
      </c>
      <c r="G295" s="129">
        <v>199</v>
      </c>
      <c r="H295" s="139" t="s">
        <v>984</v>
      </c>
      <c r="I295" s="209"/>
      <c r="J295" s="162"/>
      <c r="K295" s="210"/>
    </row>
    <row r="296" spans="1:16" s="164" customFormat="1" ht="12" customHeight="1">
      <c r="A296" s="146"/>
      <c r="B296" s="220"/>
      <c r="C296" s="148"/>
      <c r="D296" s="148"/>
      <c r="E296" s="148"/>
      <c r="F296" s="221"/>
      <c r="G296" s="129"/>
      <c r="H296" s="235"/>
      <c r="I296" s="209"/>
      <c r="J296" s="162"/>
      <c r="K296" s="210"/>
    </row>
    <row r="297" spans="1:16" s="164" customFormat="1" ht="12" customHeight="1">
      <c r="A297" s="156" t="s">
        <v>762</v>
      </c>
      <c r="B297" s="157" t="s">
        <v>985</v>
      </c>
      <c r="C297" s="148"/>
      <c r="D297" s="148"/>
      <c r="E297" s="129"/>
      <c r="F297" s="236"/>
      <c r="G297" s="129"/>
      <c r="H297" s="139"/>
      <c r="I297" s="237"/>
      <c r="J297" s="238"/>
      <c r="K297" s="237"/>
      <c r="L297" s="237"/>
      <c r="M297" s="239"/>
      <c r="N297" s="209"/>
      <c r="O297" s="162"/>
      <c r="P297" s="210"/>
    </row>
    <row r="298" spans="1:16" s="164" customFormat="1" ht="12" customHeight="1">
      <c r="A298" s="240" t="s">
        <v>986</v>
      </c>
      <c r="B298" s="241" t="s">
        <v>987</v>
      </c>
      <c r="C298" s="242"/>
      <c r="D298" s="148">
        <v>1</v>
      </c>
      <c r="E298" s="129">
        <v>45</v>
      </c>
      <c r="F298" s="236"/>
      <c r="G298" s="129"/>
      <c r="H298" s="243" t="s">
        <v>988</v>
      </c>
      <c r="I298" s="237"/>
      <c r="J298" s="238"/>
      <c r="K298" s="237"/>
      <c r="L298" s="237"/>
      <c r="M298" s="244"/>
      <c r="N298" s="209"/>
      <c r="O298" s="162"/>
      <c r="P298" s="210"/>
    </row>
    <row r="299" spans="1:16" s="164" customFormat="1" ht="12" customHeight="1">
      <c r="A299" s="240" t="s">
        <v>989</v>
      </c>
      <c r="B299" s="241" t="s">
        <v>990</v>
      </c>
      <c r="C299" s="242"/>
      <c r="D299" s="148">
        <v>1</v>
      </c>
      <c r="E299" s="129">
        <v>45</v>
      </c>
      <c r="F299" s="236"/>
      <c r="G299" s="129"/>
      <c r="H299" s="243" t="s">
        <v>991</v>
      </c>
      <c r="I299" s="237"/>
      <c r="J299" s="238"/>
      <c r="K299" s="237"/>
      <c r="L299" s="237"/>
      <c r="M299" s="244"/>
      <c r="N299" s="209"/>
      <c r="O299" s="162"/>
      <c r="P299" s="210"/>
    </row>
    <row r="300" spans="1:16" s="164" customFormat="1" ht="12" customHeight="1">
      <c r="A300" s="240" t="s">
        <v>992</v>
      </c>
      <c r="B300" s="241" t="s">
        <v>993</v>
      </c>
      <c r="C300" s="242"/>
      <c r="D300" s="148">
        <v>1</v>
      </c>
      <c r="E300" s="129">
        <v>100</v>
      </c>
      <c r="F300" s="129"/>
      <c r="G300" s="129"/>
      <c r="H300" s="148" t="s">
        <v>994</v>
      </c>
      <c r="I300" s="245"/>
      <c r="J300" s="245"/>
      <c r="K300" s="245"/>
      <c r="L300" s="237"/>
      <c r="M300" s="244"/>
      <c r="N300" s="209"/>
      <c r="O300" s="162"/>
      <c r="P300" s="210"/>
    </row>
    <row r="301" spans="1:16" s="164" customFormat="1" ht="12" customHeight="1">
      <c r="A301" s="240" t="s">
        <v>995</v>
      </c>
      <c r="B301" s="241" t="s">
        <v>996</v>
      </c>
      <c r="C301" s="242"/>
      <c r="D301" s="148">
        <v>1</v>
      </c>
      <c r="E301" s="129">
        <v>100</v>
      </c>
      <c r="F301" s="129"/>
      <c r="G301" s="129"/>
      <c r="H301" s="148" t="s">
        <v>997</v>
      </c>
      <c r="I301" s="245"/>
      <c r="J301" s="245"/>
      <c r="K301" s="245"/>
      <c r="L301" s="237"/>
      <c r="M301" s="244"/>
      <c r="N301" s="209"/>
      <c r="O301" s="162"/>
      <c r="P301" s="210"/>
    </row>
    <row r="302" spans="1:16" s="164" customFormat="1" ht="12" customHeight="1">
      <c r="A302" s="240" t="s">
        <v>998</v>
      </c>
      <c r="B302" s="241" t="s">
        <v>999</v>
      </c>
      <c r="C302" s="242"/>
      <c r="D302" s="148">
        <v>1</v>
      </c>
      <c r="E302" s="129">
        <v>50</v>
      </c>
      <c r="F302" s="129"/>
      <c r="G302" s="129"/>
      <c r="H302" s="148" t="s">
        <v>1000</v>
      </c>
      <c r="I302" s="245"/>
      <c r="J302" s="245"/>
      <c r="K302" s="245"/>
      <c r="L302" s="237"/>
      <c r="M302" s="244"/>
      <c r="N302" s="209"/>
      <c r="O302" s="162"/>
      <c r="P302" s="210"/>
    </row>
    <row r="303" spans="1:16" s="164" customFormat="1" ht="12" customHeight="1">
      <c r="A303" s="240" t="s">
        <v>1001</v>
      </c>
      <c r="B303" s="241" t="s">
        <v>1002</v>
      </c>
      <c r="C303" s="242"/>
      <c r="D303" s="148">
        <v>1</v>
      </c>
      <c r="E303" s="129">
        <v>50</v>
      </c>
      <c r="F303" s="129"/>
      <c r="G303" s="129"/>
      <c r="H303" s="148" t="s">
        <v>1003</v>
      </c>
      <c r="I303" s="245"/>
      <c r="J303" s="245"/>
      <c r="K303" s="245"/>
      <c r="L303" s="237"/>
      <c r="M303" s="244"/>
      <c r="N303" s="209"/>
      <c r="O303" s="162"/>
      <c r="P303" s="210"/>
    </row>
    <row r="304" spans="1:16" s="164" customFormat="1" ht="12" customHeight="1">
      <c r="A304" s="240">
        <v>1018</v>
      </c>
      <c r="B304" s="241" t="s">
        <v>1004</v>
      </c>
      <c r="C304" s="242"/>
      <c r="D304" s="148">
        <v>1</v>
      </c>
      <c r="E304" s="129">
        <v>150</v>
      </c>
      <c r="F304" s="129"/>
      <c r="G304" s="129"/>
      <c r="H304" s="148" t="s">
        <v>1005</v>
      </c>
      <c r="I304" s="245"/>
      <c r="J304" s="245"/>
      <c r="K304" s="245"/>
      <c r="L304" s="237"/>
      <c r="M304" s="244"/>
      <c r="N304" s="209"/>
      <c r="O304" s="162"/>
      <c r="P304" s="210"/>
    </row>
    <row r="305" spans="1:16" s="164" customFormat="1" ht="12" customHeight="1">
      <c r="A305" s="240" t="s">
        <v>1006</v>
      </c>
      <c r="B305" s="241" t="s">
        <v>1007</v>
      </c>
      <c r="C305" s="242"/>
      <c r="D305" s="148">
        <v>1</v>
      </c>
      <c r="E305" s="129">
        <v>20</v>
      </c>
      <c r="F305" s="129"/>
      <c r="G305" s="129"/>
      <c r="H305" s="148" t="s">
        <v>1008</v>
      </c>
      <c r="I305" s="245"/>
      <c r="J305" s="245"/>
      <c r="K305" s="245"/>
      <c r="L305" s="237"/>
      <c r="M305" s="244"/>
      <c r="N305" s="209"/>
      <c r="O305" s="162"/>
      <c r="P305" s="210"/>
    </row>
    <row r="306" spans="1:16" s="164" customFormat="1" ht="12" customHeight="1">
      <c r="A306" s="240" t="s">
        <v>1009</v>
      </c>
      <c r="B306" s="241" t="s">
        <v>1010</v>
      </c>
      <c r="C306" s="242"/>
      <c r="D306" s="148">
        <v>1</v>
      </c>
      <c r="E306" s="129">
        <v>20</v>
      </c>
      <c r="F306" s="129"/>
      <c r="G306" s="129"/>
      <c r="H306" s="148" t="s">
        <v>1011</v>
      </c>
      <c r="I306" s="245"/>
      <c r="J306" s="245"/>
      <c r="K306" s="245"/>
      <c r="L306" s="237"/>
      <c r="M306" s="244"/>
      <c r="N306" s="209"/>
      <c r="O306" s="162"/>
      <c r="P306" s="210"/>
    </row>
    <row r="307" spans="1:16" s="164" customFormat="1" ht="12" customHeight="1">
      <c r="A307" s="195">
        <v>1008</v>
      </c>
      <c r="B307" s="241" t="s">
        <v>1012</v>
      </c>
      <c r="C307" s="148"/>
      <c r="D307" s="148">
        <v>1</v>
      </c>
      <c r="E307" s="129">
        <v>669</v>
      </c>
      <c r="F307" s="129"/>
      <c r="G307" s="129"/>
      <c r="H307" s="148" t="s">
        <v>1013</v>
      </c>
      <c r="I307" s="237"/>
      <c r="J307" s="237"/>
      <c r="K307" s="237"/>
      <c r="L307" s="237"/>
      <c r="M307" s="244"/>
      <c r="N307" s="209"/>
      <c r="O307" s="162"/>
      <c r="P307" s="210"/>
    </row>
    <row r="308" spans="1:16" s="164" customFormat="1" ht="12" customHeight="1">
      <c r="A308" s="246"/>
      <c r="B308" s="246"/>
      <c r="C308" s="246"/>
      <c r="D308" s="246"/>
      <c r="E308" s="246"/>
      <c r="F308" s="247"/>
      <c r="G308" s="248"/>
      <c r="H308" s="249"/>
      <c r="I308" s="250"/>
    </row>
    <row r="309" spans="1:16" s="164" customFormat="1" ht="12" customHeight="1">
      <c r="A309" s="246"/>
      <c r="B309" s="246"/>
      <c r="C309" s="246"/>
      <c r="D309" s="251"/>
      <c r="E309" s="251"/>
      <c r="F309" s="246"/>
      <c r="G309" s="251"/>
      <c r="H309" s="251"/>
      <c r="I309" s="250"/>
    </row>
    <row r="310" spans="1:16" s="164" customFormat="1" ht="14.25" customHeight="1">
      <c r="A310" s="246"/>
      <c r="B310" s="252" t="s">
        <v>9</v>
      </c>
      <c r="C310" s="246"/>
      <c r="D310" s="246"/>
      <c r="E310" s="246"/>
      <c r="F310" s="253"/>
      <c r="G310" s="251"/>
      <c r="H310" s="254"/>
      <c r="I310" s="250"/>
    </row>
    <row r="311" spans="1:16" s="164" customFormat="1" ht="14.25" customHeight="1">
      <c r="A311" s="253"/>
      <c r="B311" s="255" t="s">
        <v>4</v>
      </c>
      <c r="C311" s="246"/>
      <c r="D311" s="256"/>
      <c r="E311" s="256"/>
      <c r="F311" s="257"/>
      <c r="G311" s="251"/>
      <c r="H311" s="254"/>
      <c r="I311" s="250"/>
    </row>
    <row r="312" spans="1:16" s="259" customFormat="1" ht="14.25" customHeight="1">
      <c r="A312" s="253"/>
      <c r="B312" s="255" t="s">
        <v>54</v>
      </c>
      <c r="C312" s="246"/>
      <c r="D312" s="246"/>
      <c r="E312" s="246"/>
      <c r="F312" s="253"/>
      <c r="G312" s="251"/>
      <c r="H312" s="251"/>
      <c r="I312" s="258"/>
    </row>
    <row r="313" spans="1:16" s="259" customFormat="1" ht="14.25" customHeight="1">
      <c r="A313" s="253"/>
      <c r="B313" s="255" t="s">
        <v>3</v>
      </c>
      <c r="C313" s="260"/>
      <c r="D313" s="246"/>
      <c r="E313" s="246"/>
      <c r="F313" s="246"/>
      <c r="G313" s="251"/>
      <c r="H313" s="251"/>
      <c r="I313" s="258"/>
    </row>
    <row r="314" spans="1:16" s="259" customFormat="1" ht="12" customHeight="1">
      <c r="A314" s="253"/>
      <c r="B314" s="246"/>
      <c r="C314" s="260"/>
      <c r="D314" s="246"/>
      <c r="E314" s="246"/>
      <c r="F314" s="246"/>
      <c r="G314" s="251"/>
      <c r="H314" s="251"/>
      <c r="I314" s="258"/>
    </row>
    <row r="315" spans="1:16" s="259" customFormat="1" ht="12" customHeight="1">
      <c r="A315" s="253"/>
      <c r="B315" s="246"/>
      <c r="C315" s="260"/>
      <c r="D315" s="246"/>
      <c r="E315" s="246"/>
      <c r="F315" s="246"/>
      <c r="G315" s="251"/>
      <c r="H315" s="251"/>
      <c r="I315" s="258"/>
    </row>
    <row r="316" spans="1:16" ht="12" customHeight="1">
      <c r="C316" s="262"/>
      <c r="H316" s="264"/>
    </row>
    <row r="317" spans="1:16" ht="12" customHeight="1">
      <c r="C317" s="262"/>
      <c r="D317" s="262"/>
      <c r="E317" s="262"/>
      <c r="F317" s="265"/>
      <c r="G317" s="264"/>
      <c r="H317" s="264"/>
    </row>
    <row r="318" spans="1:16" ht="12" customHeight="1">
      <c r="C318" s="259"/>
      <c r="D318" s="259"/>
      <c r="E318" s="259"/>
      <c r="F318" s="259"/>
      <c r="G318" s="266"/>
      <c r="H318" s="266"/>
    </row>
    <row r="346" spans="3:5" ht="12" customHeight="1">
      <c r="C346" s="267"/>
    </row>
    <row r="348" spans="3:5" ht="12" customHeight="1">
      <c r="D348" s="268"/>
      <c r="E348" s="268"/>
    </row>
    <row r="1048576" spans="5:5" ht="12" customHeight="1">
      <c r="E1048576" s="129"/>
    </row>
  </sheetData>
  <mergeCells count="4">
    <mergeCell ref="C1:H1"/>
    <mergeCell ref="C86:H86"/>
    <mergeCell ref="C150:H150"/>
    <mergeCell ref="C247:H247"/>
  </mergeCells>
  <dataValidations count="2">
    <dataValidation type="textLength" operator="lessThanOrEqual" allowBlank="1" showInputMessage="1" showErrorMessage="1" errorTitle="Varemerke" error="Maks 35 tegnl" promptTitle="Varemerke" sqref="J3:K296 O297:P307" xr:uid="{FC7138D7-47E8-4EFA-AE0C-37BA3241B34F}">
      <formula1>35</formula1>
    </dataValidation>
    <dataValidation type="textLength" allowBlank="1" showInputMessage="1" showErrorMessage="1" errorTitle="GTIN" error="Maks 14 tall" sqref="I23:I85 I88:I228 I3:I14 I232:I296 N297:N307" xr:uid="{725EB826-EAE6-404A-A55E-C42F76D535E3}">
      <formula1>8</formula1>
      <formula2>14</formula2>
    </dataValidation>
  </dataValidations>
  <pageMargins left="0.70866141732283472" right="0.70866141732283472" top="0.35433070866141736" bottom="0.35433070866141736" header="0.31496062992125984" footer="0.31496062992125984"/>
  <pageSetup paperSize="9" scale="65" fitToHeight="0" orientation="portrait" copies="10" r:id="rId1"/>
  <headerFooter alignWithMargins="0"/>
  <rowBreaks count="3" manualBreakCount="3">
    <brk id="85" max="7" man="1"/>
    <brk id="149" max="7" man="1"/>
    <brk id="246" max="7" man="1"/>
  </rowBreaks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2</vt:i4>
      </vt:variant>
    </vt:vector>
  </HeadingPairs>
  <TitlesOfParts>
    <vt:vector size="5" baseType="lpstr">
      <vt:lpstr>21-22</vt:lpstr>
      <vt:lpstr>Vauhti RC SPEED </vt:lpstr>
      <vt:lpstr>20-21 (2)</vt:lpstr>
      <vt:lpstr>'20-21 (2)'!Utskriftsområde</vt:lpstr>
      <vt:lpstr>'21-22'!Utskriftsområde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jaana</dc:creator>
  <cp:lastModifiedBy>Lena</cp:lastModifiedBy>
  <cp:lastPrinted>2019-11-14T13:02:39Z</cp:lastPrinted>
  <dcterms:created xsi:type="dcterms:W3CDTF">2005-03-17T16:15:59Z</dcterms:created>
  <dcterms:modified xsi:type="dcterms:W3CDTF">2021-10-01T17:41:32Z</dcterms:modified>
</cp:coreProperties>
</file>