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_Home4\Home4\model\Documents\anv\Min egen\SKIDOR\Vallabeställning 2020\"/>
    </mc:Choice>
  </mc:AlternateContent>
  <xr:revisionPtr revIDLastSave="0" documentId="8_{331E89F9-CC3B-4221-AB48-7796A74C4C34}" xr6:coauthVersionLast="45" xr6:coauthVersionMax="45" xr10:uidLastSave="{00000000-0000-0000-0000-000000000000}"/>
  <bookViews>
    <workbookView xWindow="1485" yWindow="1140" windowWidth="21600" windowHeight="11385" firstSheet="5" activeTab="5" xr2:uid="{00000000-000D-0000-FFFF-FFFF00000000}"/>
  </bookViews>
  <sheets>
    <sheet name="Kaavio3" sheetId="4" state="hidden" r:id="rId1"/>
    <sheet name="Kaavio2" sheetId="3" state="hidden" r:id="rId2"/>
    <sheet name="Kaavio1" sheetId="2" state="hidden" r:id="rId3"/>
    <sheet name="Kaavio5" sheetId="6" state="hidden" r:id="rId4"/>
    <sheet name="Kaavio4" sheetId="5" state="hidden" r:id="rId5"/>
    <sheet name="Vauhti och Pure 20-21" sheetId="8" r:id="rId6"/>
    <sheet name="Vauhti RC SPEED " sheetId="9" r:id="rId7"/>
  </sheets>
  <definedNames>
    <definedName name="_xlnm.Print_Area" localSheetId="5">'Vauhti och Pure 20-21'!$B$3:$E$363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8" l="1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G7" i="9" l="1"/>
  <c r="G8" i="9"/>
  <c r="G9" i="9"/>
  <c r="G11" i="9"/>
  <c r="I11" i="9" s="1"/>
  <c r="G12" i="9"/>
  <c r="I12" i="9" s="1"/>
  <c r="G13" i="9"/>
  <c r="G14" i="9"/>
  <c r="G16" i="9"/>
  <c r="G17" i="9"/>
  <c r="G18" i="9"/>
  <c r="G19" i="9"/>
  <c r="I19" i="9" s="1"/>
  <c r="I7" i="9"/>
  <c r="I8" i="9"/>
  <c r="I9" i="9"/>
  <c r="I13" i="9"/>
  <c r="I14" i="9"/>
  <c r="I16" i="9"/>
  <c r="I17" i="9"/>
  <c r="I18" i="9"/>
  <c r="I6" i="9"/>
  <c r="G6" i="9"/>
  <c r="H356" i="8" l="1"/>
  <c r="H355" i="8"/>
  <c r="H354" i="8"/>
  <c r="H353" i="8"/>
  <c r="H352" i="8"/>
  <c r="H350" i="8"/>
  <c r="H349" i="8"/>
  <c r="H348" i="8"/>
  <c r="H346" i="8"/>
  <c r="H345" i="8"/>
  <c r="H344" i="8"/>
  <c r="H343" i="8"/>
  <c r="H342" i="8"/>
  <c r="H340" i="8"/>
  <c r="H339" i="8"/>
  <c r="H338" i="8"/>
  <c r="H337" i="8"/>
  <c r="H336" i="8"/>
  <c r="H334" i="8"/>
  <c r="H333" i="8"/>
  <c r="H332" i="8"/>
  <c r="H331" i="8"/>
  <c r="H330" i="8"/>
  <c r="H329" i="8"/>
  <c r="H328" i="8"/>
  <c r="H327" i="8"/>
  <c r="H326" i="8"/>
  <c r="H325" i="8"/>
  <c r="H323" i="8"/>
  <c r="H322" i="8"/>
  <c r="H321" i="8"/>
  <c r="H320" i="8"/>
  <c r="H319" i="8"/>
  <c r="H318" i="8"/>
  <c r="H317" i="8"/>
  <c r="H316" i="8"/>
  <c r="H315" i="8"/>
  <c r="H314" i="8"/>
  <c r="H313" i="8"/>
  <c r="H312" i="8"/>
  <c r="H309" i="8"/>
  <c r="H308" i="8"/>
  <c r="H307" i="8"/>
  <c r="H306" i="8"/>
  <c r="H305" i="8"/>
  <c r="H304" i="8"/>
  <c r="H303" i="8"/>
  <c r="H302" i="8"/>
  <c r="H301" i="8"/>
  <c r="H300" i="8"/>
  <c r="H299" i="8"/>
  <c r="H298" i="8"/>
  <c r="H297" i="8"/>
  <c r="H296" i="8"/>
  <c r="H294" i="8"/>
  <c r="H293" i="8"/>
  <c r="H292" i="8"/>
  <c r="H285" i="8"/>
  <c r="H284" i="8"/>
  <c r="H283" i="8"/>
  <c r="H290" i="8"/>
  <c r="H289" i="8"/>
  <c r="H288" i="8"/>
  <c r="H287" i="8"/>
  <c r="H281" i="8"/>
  <c r="H280" i="8"/>
  <c r="H279" i="8"/>
  <c r="H278" i="8"/>
  <c r="H277" i="8"/>
  <c r="H276" i="8"/>
  <c r="H275" i="8"/>
  <c r="H274" i="8"/>
  <c r="H273" i="8"/>
  <c r="H272" i="8"/>
  <c r="H270" i="8"/>
  <c r="H269" i="8"/>
  <c r="H268" i="8"/>
  <c r="H267" i="8"/>
  <c r="H266" i="8"/>
  <c r="H265" i="8"/>
  <c r="H264" i="8"/>
  <c r="H263" i="8"/>
  <c r="H261" i="8"/>
  <c r="H260" i="8"/>
  <c r="H259" i="8"/>
  <c r="H258" i="8"/>
  <c r="H256" i="8"/>
  <c r="H255" i="8"/>
  <c r="H254" i="8"/>
  <c r="H253" i="8"/>
  <c r="H252" i="8"/>
  <c r="H251" i="8"/>
  <c r="H245" i="8"/>
  <c r="H246" i="8"/>
  <c r="H247" i="8"/>
  <c r="H248" i="8"/>
  <c r="H249" i="8"/>
  <c r="H244" i="8"/>
  <c r="H240" i="8"/>
  <c r="H239" i="8"/>
  <c r="H237" i="8"/>
  <c r="H236" i="8"/>
  <c r="H235" i="8"/>
  <c r="H233" i="8"/>
  <c r="H232" i="8"/>
  <c r="H230" i="8"/>
  <c r="H229" i="8"/>
  <c r="H228" i="8"/>
  <c r="H227" i="8"/>
  <c r="H225" i="8"/>
  <c r="H224" i="8"/>
  <c r="H223" i="8"/>
  <c r="H222" i="8"/>
  <c r="H220" i="8"/>
  <c r="H219" i="8"/>
  <c r="H218" i="8"/>
  <c r="H217" i="8"/>
  <c r="H215" i="8"/>
  <c r="H214" i="8"/>
  <c r="H213" i="8"/>
  <c r="H212" i="8"/>
  <c r="H210" i="8"/>
  <c r="H209" i="8"/>
  <c r="H208" i="8"/>
  <c r="H207" i="8"/>
  <c r="H205" i="8"/>
  <c r="H204" i="8"/>
  <c r="H203" i="8"/>
  <c r="H202" i="8"/>
  <c r="H201" i="8"/>
  <c r="H200" i="8"/>
  <c r="H198" i="8"/>
  <c r="H197" i="8"/>
  <c r="H196" i="8"/>
  <c r="H195" i="8"/>
  <c r="H194" i="8"/>
  <c r="H193" i="8"/>
  <c r="H191" i="8"/>
  <c r="H190" i="8"/>
  <c r="H189" i="8"/>
  <c r="H188" i="8"/>
  <c r="H187" i="8"/>
  <c r="H185" i="8"/>
  <c r="H184" i="8"/>
  <c r="H183" i="8"/>
  <c r="H182" i="8"/>
  <c r="H181" i="8"/>
  <c r="H179" i="8"/>
  <c r="H178" i="8"/>
  <c r="H177" i="8"/>
  <c r="H176" i="8"/>
  <c r="H172" i="8"/>
  <c r="H173" i="8"/>
  <c r="H174" i="8"/>
  <c r="H171" i="8"/>
  <c r="H169" i="8"/>
  <c r="H168" i="8"/>
  <c r="H167" i="8"/>
  <c r="H166" i="8"/>
  <c r="H165" i="8"/>
  <c r="H159" i="8"/>
  <c r="H160" i="8"/>
  <c r="H161" i="8"/>
  <c r="H162" i="8"/>
  <c r="H163" i="8"/>
  <c r="H158" i="8"/>
  <c r="H156" i="8"/>
  <c r="H155" i="8"/>
  <c r="H153" i="8"/>
  <c r="H152" i="8"/>
  <c r="H151" i="8"/>
  <c r="H150" i="8"/>
  <c r="H145" i="8"/>
  <c r="H146" i="8"/>
  <c r="H147" i="8"/>
  <c r="H148" i="8"/>
  <c r="H144" i="8"/>
  <c r="H137" i="8"/>
  <c r="H138" i="8"/>
  <c r="H139" i="8"/>
  <c r="H140" i="8"/>
  <c r="H141" i="8"/>
  <c r="H142" i="8"/>
  <c r="H132" i="8"/>
  <c r="H133" i="8"/>
  <c r="H134" i="8"/>
  <c r="H124" i="8"/>
  <c r="H125" i="8"/>
  <c r="H126" i="8"/>
  <c r="H127" i="8"/>
  <c r="H128" i="8"/>
  <c r="H129" i="8"/>
  <c r="H120" i="8"/>
  <c r="H121" i="8"/>
  <c r="H116" i="8"/>
  <c r="H117" i="8"/>
  <c r="H110" i="8"/>
  <c r="H111" i="8"/>
  <c r="H112" i="8"/>
  <c r="H113" i="8"/>
  <c r="H136" i="8"/>
  <c r="H131" i="8"/>
  <c r="H123" i="8"/>
  <c r="H119" i="8"/>
  <c r="H115" i="8"/>
  <c r="H109" i="8"/>
  <c r="H97" i="8"/>
  <c r="H98" i="8"/>
  <c r="H99" i="8"/>
  <c r="H100" i="8"/>
  <c r="H101" i="8"/>
  <c r="H102" i="8"/>
  <c r="H103" i="8"/>
  <c r="H104" i="8"/>
  <c r="H105" i="8"/>
  <c r="H106" i="8"/>
  <c r="H107" i="8"/>
  <c r="H96" i="8"/>
  <c r="H88" i="8"/>
  <c r="H89" i="8"/>
  <c r="H90" i="8"/>
  <c r="H91" i="8"/>
  <c r="H92" i="8"/>
  <c r="H93" i="8"/>
  <c r="H87" i="8"/>
  <c r="H85" i="8"/>
  <c r="H84" i="8"/>
  <c r="H82" i="8"/>
  <c r="H76" i="8"/>
  <c r="H77" i="8"/>
  <c r="H78" i="8"/>
  <c r="H79" i="8"/>
  <c r="H80" i="8"/>
  <c r="H75" i="8"/>
  <c r="H69" i="8"/>
  <c r="H70" i="8"/>
  <c r="H71" i="8"/>
  <c r="H72" i="8"/>
  <c r="H73" i="8"/>
  <c r="H68" i="8"/>
  <c r="H62" i="8"/>
  <c r="H63" i="8"/>
  <c r="H64" i="8"/>
  <c r="H65" i="8"/>
  <c r="H66" i="8"/>
  <c r="H61" i="8"/>
  <c r="H55" i="8"/>
  <c r="H56" i="8"/>
  <c r="H57" i="8"/>
  <c r="H58" i="8"/>
  <c r="H59" i="8"/>
  <c r="H54" i="8"/>
  <c r="H48" i="8"/>
  <c r="H49" i="8"/>
  <c r="H50" i="8"/>
  <c r="H51" i="8"/>
  <c r="H52" i="8"/>
  <c r="H47" i="8"/>
  <c r="H41" i="8"/>
  <c r="H42" i="8"/>
  <c r="H43" i="8"/>
  <c r="H44" i="8"/>
  <c r="H45" i="8"/>
  <c r="H40" i="8"/>
  <c r="H34" i="8"/>
  <c r="H35" i="8"/>
  <c r="H36" i="8"/>
  <c r="H37" i="8"/>
  <c r="H38" i="8"/>
  <c r="H33" i="8"/>
  <c r="H27" i="8"/>
  <c r="H28" i="8"/>
  <c r="H29" i="8"/>
  <c r="H30" i="8"/>
  <c r="H31" i="8"/>
  <c r="H26" i="8"/>
  <c r="H24" i="8"/>
  <c r="H23" i="8"/>
  <c r="H22" i="8"/>
  <c r="H21" i="8"/>
  <c r="H20" i="8"/>
  <c r="H19" i="8"/>
  <c r="H12" i="8"/>
  <c r="H13" i="8"/>
  <c r="H14" i="8"/>
  <c r="H15" i="8"/>
  <c r="H16" i="8"/>
  <c r="H17" i="8"/>
  <c r="H11" i="8"/>
  <c r="H7" i="8"/>
  <c r="H8" i="8"/>
  <c r="H9" i="8"/>
  <c r="H6" i="8"/>
  <c r="H358" i="8" l="1"/>
  <c r="I25" i="9" l="1"/>
  <c r="I26" i="9" s="1"/>
</calcChain>
</file>

<file path=xl/sharedStrings.xml><?xml version="1.0" encoding="utf-8"?>
<sst xmlns="http://schemas.openxmlformats.org/spreadsheetml/2006/main" count="932" uniqueCount="754">
  <si>
    <t>+1…-15</t>
  </si>
  <si>
    <t xml:space="preserve"> -10...-25</t>
  </si>
  <si>
    <t xml:space="preserve"> -1...-25</t>
  </si>
  <si>
    <t>0…-5</t>
  </si>
  <si>
    <t>+10…-1</t>
  </si>
  <si>
    <t>-3…-10</t>
  </si>
  <si>
    <t>-2…-20</t>
  </si>
  <si>
    <t>-10...-30</t>
  </si>
  <si>
    <t>-1…-6</t>
  </si>
  <si>
    <t>+2…+10</t>
  </si>
  <si>
    <t>+1…-2</t>
  </si>
  <si>
    <t>-6…-20</t>
  </si>
  <si>
    <t>+5…-20</t>
  </si>
  <si>
    <t xml:space="preserve"> -6...-12</t>
  </si>
  <si>
    <t>-1...-6</t>
  </si>
  <si>
    <t>+1…-4</t>
  </si>
  <si>
    <t>-5...-15</t>
  </si>
  <si>
    <t>+1…-1</t>
  </si>
  <si>
    <t>+10…-20</t>
  </si>
  <si>
    <t>all temp</t>
  </si>
  <si>
    <t>-1…-7</t>
  </si>
  <si>
    <t>+5…-8</t>
  </si>
  <si>
    <t>+2…-5</t>
  </si>
  <si>
    <t>330</t>
  </si>
  <si>
    <t>HFW45</t>
  </si>
  <si>
    <t>HFM45</t>
  </si>
  <si>
    <t>HFC45</t>
  </si>
  <si>
    <t>HFP45</t>
  </si>
  <si>
    <t>HFMM45</t>
  </si>
  <si>
    <t>334</t>
  </si>
  <si>
    <t>HFW180</t>
  </si>
  <si>
    <t>HFM180</t>
  </si>
  <si>
    <t>HFP180</t>
  </si>
  <si>
    <t>HFMM180</t>
  </si>
  <si>
    <t>332</t>
  </si>
  <si>
    <t>400</t>
  </si>
  <si>
    <t>100</t>
  </si>
  <si>
    <t>00810</t>
  </si>
  <si>
    <t>00820</t>
  </si>
  <si>
    <t>00830</t>
  </si>
  <si>
    <t>00840</t>
  </si>
  <si>
    <t>00870</t>
  </si>
  <si>
    <t>105</t>
  </si>
  <si>
    <t>00910</t>
  </si>
  <si>
    <t>00920</t>
  </si>
  <si>
    <t>110</t>
  </si>
  <si>
    <t>00950</t>
  </si>
  <si>
    <t>00960</t>
  </si>
  <si>
    <t>00970</t>
  </si>
  <si>
    <t>115</t>
  </si>
  <si>
    <t>01010</t>
  </si>
  <si>
    <t>01035</t>
  </si>
  <si>
    <t>01040</t>
  </si>
  <si>
    <t>01050</t>
  </si>
  <si>
    <t>119</t>
  </si>
  <si>
    <t>V1000</t>
  </si>
  <si>
    <t>130</t>
  </si>
  <si>
    <t>01370</t>
  </si>
  <si>
    <t>01511</t>
  </si>
  <si>
    <t xml:space="preserve"> BASE WAXES 45 g</t>
  </si>
  <si>
    <t>TAR GRIP WAXES 45 g</t>
  </si>
  <si>
    <t xml:space="preserve"> KLISTERS 60 g</t>
  </si>
  <si>
    <t>SCRAPERS</t>
  </si>
  <si>
    <t>CORKS</t>
  </si>
  <si>
    <t xml:space="preserve"> BRUSHES</t>
  </si>
  <si>
    <t>ROTO BRUSHES  + HANDLES</t>
  </si>
  <si>
    <t>WAX IRONS</t>
  </si>
  <si>
    <t>OTHER PRODUCTS</t>
  </si>
  <si>
    <t>RACKS &amp; EQUIPMENTS</t>
  </si>
  <si>
    <t>HFMC45</t>
  </si>
  <si>
    <t>HFC180</t>
  </si>
  <si>
    <t>HFMC180</t>
  </si>
  <si>
    <t>341</t>
  </si>
  <si>
    <t>QHFM</t>
  </si>
  <si>
    <t>QLFM</t>
  </si>
  <si>
    <t>+5…-6</t>
  </si>
  <si>
    <t>ULTRA FLUOROCARBON GLIDE WAXES 45 G</t>
  </si>
  <si>
    <t>UFW45</t>
  </si>
  <si>
    <t>UFM45</t>
  </si>
  <si>
    <t>UFC45</t>
  </si>
  <si>
    <t xml:space="preserve"> HIGH FLUOROCARBON GLIDE WAXES  45 g</t>
  </si>
  <si>
    <t xml:space="preserve"> HIGH FLUOROCARBON GLIDE WAXES  180 g</t>
  </si>
  <si>
    <t>-1…-10</t>
  </si>
  <si>
    <t>346</t>
  </si>
  <si>
    <t>01512</t>
  </si>
  <si>
    <t>LF RACE FLUORINATED GLIDE WAXES 180 G</t>
  </si>
  <si>
    <t>LF RACE FLUORINATED GLIDE WAXES 540 G</t>
  </si>
  <si>
    <t>CODE</t>
  </si>
  <si>
    <t>PRODUCT</t>
  </si>
  <si>
    <t xml:space="preserve">  WAX BOX Large</t>
  </si>
  <si>
    <t xml:space="preserve">  Ski Straps</t>
  </si>
  <si>
    <t xml:space="preserve">  Ski Holder</t>
  </si>
  <si>
    <t xml:space="preserve">  Thermo Drinkbelt</t>
  </si>
  <si>
    <t xml:space="preserve">  Wax Apron</t>
  </si>
  <si>
    <t xml:space="preserve">  Wax Iron, 1000W Prof Europe</t>
  </si>
  <si>
    <t xml:space="preserve">  Mounting Equipment for Bindings</t>
  </si>
  <si>
    <t xml:space="preserve">  Roto Nylon Brush</t>
  </si>
  <si>
    <t xml:space="preserve">  Roto Natural Cork </t>
  </si>
  <si>
    <t xml:space="preserve">  Roto Powder Brush </t>
  </si>
  <si>
    <t xml:space="preserve">  Nylon Brush SMALL</t>
  </si>
  <si>
    <t xml:space="preserve">  Nylon Brush LARGE</t>
  </si>
  <si>
    <t xml:space="preserve">  Nylon Finishing Brush</t>
  </si>
  <si>
    <t xml:space="preserve">  Nylon/ Brass COMBI</t>
  </si>
  <si>
    <t xml:space="preserve">  Powder Brush</t>
  </si>
  <si>
    <t xml:space="preserve">  Brass Brush</t>
  </si>
  <si>
    <t xml:space="preserve">  Steel Brush </t>
  </si>
  <si>
    <t xml:space="preserve">  Fibertex</t>
  </si>
  <si>
    <t xml:space="preserve">  Polishing Cloth 20 m</t>
  </si>
  <si>
    <t xml:space="preserve">  Teflon Cloth</t>
  </si>
  <si>
    <t xml:space="preserve">  Synthetic Cork</t>
  </si>
  <si>
    <t xml:space="preserve">  Natural Cork</t>
  </si>
  <si>
    <t xml:space="preserve">  Acryl Scraper 3 mm</t>
  </si>
  <si>
    <t xml:space="preserve">  Acryl Scraper JUMBO 5mm</t>
  </si>
  <si>
    <t xml:space="preserve">  Acryl DESIGNED 5mm </t>
  </si>
  <si>
    <t xml:space="preserve">  Scraper SNOWBOARD</t>
  </si>
  <si>
    <t>LFRW180</t>
  </si>
  <si>
    <t>LFRM180</t>
  </si>
  <si>
    <t>LFRC180</t>
  </si>
  <si>
    <t>LFRP180</t>
  </si>
  <si>
    <t>LFRG180</t>
  </si>
  <si>
    <t>LFRA180</t>
  </si>
  <si>
    <t>LFRW540</t>
  </si>
  <si>
    <t>LFRM540</t>
  </si>
  <si>
    <t>LFRC540</t>
  </si>
  <si>
    <t>LFRP540</t>
  </si>
  <si>
    <t>LFRG540</t>
  </si>
  <si>
    <t>LFRA540</t>
  </si>
  <si>
    <t>343</t>
  </si>
  <si>
    <t>00911</t>
  </si>
  <si>
    <t>00921</t>
  </si>
  <si>
    <t>00922</t>
  </si>
  <si>
    <t>X400</t>
  </si>
  <si>
    <t>341-QCG</t>
  </si>
  <si>
    <t>10100</t>
  </si>
  <si>
    <t>10200</t>
  </si>
  <si>
    <t>10400</t>
  </si>
  <si>
    <t>10600</t>
  </si>
  <si>
    <t>11000</t>
  </si>
  <si>
    <t>3062</t>
  </si>
  <si>
    <t>3063</t>
  </si>
  <si>
    <t>3071</t>
  </si>
  <si>
    <t>3090</t>
  </si>
  <si>
    <t>4002</t>
  </si>
  <si>
    <t>5005</t>
  </si>
  <si>
    <t>5120</t>
  </si>
  <si>
    <t>5125</t>
  </si>
  <si>
    <t>5130</t>
  </si>
  <si>
    <t>2000</t>
  </si>
  <si>
    <t>ALPINE EGUIPMENT</t>
  </si>
  <si>
    <t>88180</t>
  </si>
  <si>
    <t>87010010</t>
  </si>
  <si>
    <t>87010013</t>
  </si>
  <si>
    <t>87010016</t>
  </si>
  <si>
    <t>817813</t>
  </si>
  <si>
    <t>817816</t>
  </si>
  <si>
    <t>824620</t>
  </si>
  <si>
    <t>82512013</t>
  </si>
  <si>
    <t>82512016</t>
  </si>
  <si>
    <t>82512020</t>
  </si>
  <si>
    <t>5413001</t>
  </si>
  <si>
    <t xml:space="preserve">  Vauhti backpack</t>
  </si>
  <si>
    <t xml:space="preserve">  Vauhti Bag</t>
  </si>
  <si>
    <t xml:space="preserve"> -1…-10</t>
  </si>
  <si>
    <t>-8…-25</t>
  </si>
  <si>
    <t>-5...-20</t>
  </si>
  <si>
    <t>+3...-5</t>
  </si>
  <si>
    <t>+2…-1</t>
  </si>
  <si>
    <t xml:space="preserve">  Drink Belt with bottle</t>
  </si>
  <si>
    <t>01525</t>
  </si>
  <si>
    <t>01527</t>
  </si>
  <si>
    <t>01529</t>
  </si>
  <si>
    <t xml:space="preserve">  VAUHTI NORDIC SHARP, with W FINE roller</t>
  </si>
  <si>
    <t>8003</t>
  </si>
  <si>
    <t>8001</t>
  </si>
  <si>
    <t xml:space="preserve">  LINEAR MEDIUM ROLLER, Universal</t>
  </si>
  <si>
    <t xml:space="preserve">  Ski Straps / Alpine</t>
  </si>
  <si>
    <t>01611</t>
  </si>
  <si>
    <t xml:space="preserve">  VAUHTI Ski Roller Bag, with 3 rollers</t>
  </si>
  <si>
    <t>70200</t>
  </si>
  <si>
    <t>VVT10</t>
  </si>
  <si>
    <t>CLOTHS/ FIBER/ TEFLON</t>
  </si>
  <si>
    <t>70</t>
  </si>
  <si>
    <t>KITS &amp; CASES</t>
  </si>
  <si>
    <t>515</t>
  </si>
  <si>
    <t>321</t>
  </si>
  <si>
    <t xml:space="preserve">  LF RACE  WET </t>
  </si>
  <si>
    <t xml:space="preserve">  LF RACE  MID</t>
  </si>
  <si>
    <t xml:space="preserve">  LF RACE  COLD </t>
  </si>
  <si>
    <t xml:space="preserve">  LF RACE  POLAR</t>
  </si>
  <si>
    <t xml:space="preserve">  LF RACE  GRAPHITE</t>
  </si>
  <si>
    <t xml:space="preserve">  LF RACE  ALL TEMP</t>
  </si>
  <si>
    <t xml:space="preserve">  HF  WET</t>
  </si>
  <si>
    <t xml:space="preserve">  HF  MID</t>
  </si>
  <si>
    <t xml:space="preserve">  HF  COLD</t>
  </si>
  <si>
    <t xml:space="preserve">  HF  POLAR</t>
  </si>
  <si>
    <t xml:space="preserve">  HF  MOLY MID</t>
  </si>
  <si>
    <t xml:space="preserve">  HF  MOLY COLD</t>
  </si>
  <si>
    <t>+10…-6</t>
  </si>
  <si>
    <t>+2…-4</t>
  </si>
  <si>
    <t>-3…-15</t>
  </si>
  <si>
    <t>-6…-15</t>
  </si>
  <si>
    <t>QLFP</t>
  </si>
  <si>
    <t xml:space="preserve">  Sandpaper for syntetic cork 100 (3 pcs)</t>
  </si>
  <si>
    <t xml:space="preserve">  Sandpaper for syntetic cork 120 (3 pcs)</t>
  </si>
  <si>
    <t xml:space="preserve"> HFWC45</t>
  </si>
  <si>
    <t xml:space="preserve">  HF MIX WET &amp; COLD</t>
  </si>
  <si>
    <t>00924</t>
  </si>
  <si>
    <t xml:space="preserve">  Sandpaper for syntetic cork 80 (3 pcs)</t>
  </si>
  <si>
    <t xml:space="preserve">  Synthetic Cork with sandpaper</t>
  </si>
  <si>
    <t>01510</t>
  </si>
  <si>
    <t>+3…-5</t>
  </si>
  <si>
    <t>0…-10</t>
  </si>
  <si>
    <t>-7…-25</t>
  </si>
  <si>
    <t>3065</t>
  </si>
  <si>
    <t>3064</t>
  </si>
  <si>
    <t>ALPINE BRUSHES</t>
  </si>
  <si>
    <t>ABN</t>
  </si>
  <si>
    <t xml:space="preserve"> ABHH</t>
  </si>
  <si>
    <t>ABM</t>
  </si>
  <si>
    <t>OTHER ALPINE PRODUCTS</t>
  </si>
  <si>
    <t>FB910</t>
  </si>
  <si>
    <t>RB</t>
  </si>
  <si>
    <t xml:space="preserve">TPA </t>
  </si>
  <si>
    <t>1000</t>
  </si>
  <si>
    <t>AFB180</t>
  </si>
  <si>
    <t xml:space="preserve">  GS Red </t>
  </si>
  <si>
    <t xml:space="preserve">  GS Carrot</t>
  </si>
  <si>
    <t xml:space="preserve">  GS Blue</t>
  </si>
  <si>
    <t xml:space="preserve">  GS Green</t>
  </si>
  <si>
    <t xml:space="preserve">  GS Base AT</t>
  </si>
  <si>
    <t>357</t>
  </si>
  <si>
    <t>GSR</t>
  </si>
  <si>
    <t>GSC</t>
  </si>
  <si>
    <t>GSB</t>
  </si>
  <si>
    <t>GSG</t>
  </si>
  <si>
    <t>GSBA</t>
  </si>
  <si>
    <t>GSBAS</t>
  </si>
  <si>
    <t>367</t>
  </si>
  <si>
    <t xml:space="preserve">  GT Red</t>
  </si>
  <si>
    <t xml:space="preserve">  GT Pink</t>
  </si>
  <si>
    <t xml:space="preserve">  GT Carrot</t>
  </si>
  <si>
    <t xml:space="preserve">  GT Green</t>
  </si>
  <si>
    <t>0…-4</t>
  </si>
  <si>
    <t>GTR</t>
  </si>
  <si>
    <t>GTP</t>
  </si>
  <si>
    <t>GTC</t>
  </si>
  <si>
    <t>GTG</t>
  </si>
  <si>
    <t>382</t>
  </si>
  <si>
    <t xml:space="preserve">  KS Violet</t>
  </si>
  <si>
    <t xml:space="preserve">  KS Blue</t>
  </si>
  <si>
    <t xml:space="preserve">  KS Universal</t>
  </si>
  <si>
    <t>375</t>
  </si>
  <si>
    <t>KSR</t>
  </si>
  <si>
    <t>KSV</t>
  </si>
  <si>
    <t>KSB</t>
  </si>
  <si>
    <t>KSU</t>
  </si>
  <si>
    <t>KFBA</t>
  </si>
  <si>
    <t>KFV</t>
  </si>
  <si>
    <t>KFB</t>
  </si>
  <si>
    <t>KFU</t>
  </si>
  <si>
    <t>KFR</t>
  </si>
  <si>
    <t xml:space="preserve">  KF Base</t>
  </si>
  <si>
    <t xml:space="preserve">  KF Red</t>
  </si>
  <si>
    <t xml:space="preserve">  KF Violet</t>
  </si>
  <si>
    <t xml:space="preserve">  KF Universal </t>
  </si>
  <si>
    <t xml:space="preserve">  KF Blue </t>
  </si>
  <si>
    <t>+10… -7</t>
  </si>
  <si>
    <t>KF KLISTERS 60 g</t>
  </si>
  <si>
    <t xml:space="preserve"> SYNTHETIC GRIP WAXES 45 g</t>
  </si>
  <si>
    <t xml:space="preserve">  GF Red              </t>
  </si>
  <si>
    <t xml:space="preserve">  GF Silver                                        </t>
  </si>
  <si>
    <t xml:space="preserve">  GF Violet                                                                                          </t>
  </si>
  <si>
    <t xml:space="preserve">  GF Blue                                       </t>
  </si>
  <si>
    <t xml:space="preserve">  GF Green</t>
  </si>
  <si>
    <t>GFR</t>
  </si>
  <si>
    <t>GFS</t>
  </si>
  <si>
    <t>GFP</t>
  </si>
  <si>
    <t>GFV</t>
  </si>
  <si>
    <t>GFC</t>
  </si>
  <si>
    <t>GFB</t>
  </si>
  <si>
    <t>GFG</t>
  </si>
  <si>
    <t xml:space="preserve"> -2…-12</t>
  </si>
  <si>
    <t>-4…-20</t>
  </si>
  <si>
    <t xml:space="preserve">  GF Pink  (new snow)                                     </t>
  </si>
  <si>
    <t xml:space="preserve">  GF Carrot (old snow)                                                                                         </t>
  </si>
  <si>
    <t>347</t>
  </si>
  <si>
    <t xml:space="preserve">  KS Red </t>
  </si>
  <si>
    <t>+10…+2</t>
  </si>
  <si>
    <t>+3…-8</t>
  </si>
  <si>
    <t>+1…-10</t>
  </si>
  <si>
    <t>0…-15</t>
  </si>
  <si>
    <t>+4…-7</t>
  </si>
  <si>
    <t>01703</t>
  </si>
  <si>
    <t>01704</t>
  </si>
  <si>
    <t xml:space="preserve">  QUICK KIT: SKATE</t>
  </si>
  <si>
    <t>7030</t>
  </si>
  <si>
    <t xml:space="preserve">  QUICK KIT: CLASSIC</t>
  </si>
  <si>
    <t>7033</t>
  </si>
  <si>
    <t xml:space="preserve">  UF WET</t>
  </si>
  <si>
    <t xml:space="preserve">  UF MID</t>
  </si>
  <si>
    <t xml:space="preserve">  UF COLD</t>
  </si>
  <si>
    <t>345</t>
  </si>
  <si>
    <t>ALPINE GLIDE WAXES</t>
  </si>
  <si>
    <t xml:space="preserve"> ALPINE Base Mix Fluorinated 180g</t>
  </si>
  <si>
    <t xml:space="preserve">  HP POLAR                                           </t>
  </si>
  <si>
    <t xml:space="preserve">  HP COLD</t>
  </si>
  <si>
    <t>HPC</t>
  </si>
  <si>
    <t>HPP</t>
  </si>
  <si>
    <t xml:space="preserve">  GLEAN &amp; GLIDE WIPE package, 15 wipes</t>
  </si>
  <si>
    <t xml:space="preserve">  GS Base Super</t>
  </si>
  <si>
    <t xml:space="preserve"> FLUORINATED GRIP WAXES 45g</t>
  </si>
  <si>
    <t xml:space="preserve"> STRUCTURING TOOLS</t>
  </si>
  <si>
    <t>CF920</t>
  </si>
  <si>
    <t>HARDENING POWDERS 35g</t>
  </si>
  <si>
    <t xml:space="preserve">  Nylon Brush Oval</t>
  </si>
  <si>
    <t xml:space="preserve">  Horse hair Brush Oval</t>
  </si>
  <si>
    <t xml:space="preserve">  Metal Brush Oval</t>
  </si>
  <si>
    <t xml:space="preserve">  FILE BRUSH</t>
  </si>
  <si>
    <t xml:space="preserve">  SKI VISE RACE</t>
  </si>
  <si>
    <t>1070</t>
  </si>
  <si>
    <t>QSC</t>
  </si>
  <si>
    <t>QHFSC</t>
  </si>
  <si>
    <t>01523</t>
  </si>
  <si>
    <t>7035</t>
  </si>
  <si>
    <t>7037</t>
  </si>
  <si>
    <t xml:space="preserve">  QUICK KIT: SKIN SKI</t>
  </si>
  <si>
    <t xml:space="preserve">  QUICK KIT: SKIN SKI &amp; GLIDE</t>
  </si>
  <si>
    <t>LUFW</t>
  </si>
  <si>
    <t>LUFM</t>
  </si>
  <si>
    <t>LUFC</t>
  </si>
  <si>
    <t>324</t>
  </si>
  <si>
    <t>SWW900</t>
  </si>
  <si>
    <t>SWM900</t>
  </si>
  <si>
    <t>SWC900</t>
  </si>
  <si>
    <t>SWP900</t>
  </si>
  <si>
    <t>SWG900</t>
  </si>
  <si>
    <t>SWB900</t>
  </si>
  <si>
    <t>SWT900</t>
  </si>
  <si>
    <t xml:space="preserve">  SW WET</t>
  </si>
  <si>
    <t xml:space="preserve">  SW MID</t>
  </si>
  <si>
    <t xml:space="preserve">  SW COLD</t>
  </si>
  <si>
    <t xml:space="preserve">  SW POLAR</t>
  </si>
  <si>
    <t xml:space="preserve">  SW GRAPHITE</t>
  </si>
  <si>
    <t xml:space="preserve">  SW ALL TEMP</t>
  </si>
  <si>
    <t xml:space="preserve">  SW THERMOBOX</t>
  </si>
  <si>
    <t>930</t>
  </si>
  <si>
    <t>CLEANING AGENTS</t>
  </si>
  <si>
    <t>GR500</t>
  </si>
  <si>
    <t>GR1000</t>
  </si>
  <si>
    <t>CG500</t>
  </si>
  <si>
    <t xml:space="preserve"> GRIP REMOVER 500 ml</t>
  </si>
  <si>
    <t xml:space="preserve"> GRIP REMOVER 80 ml</t>
  </si>
  <si>
    <t xml:space="preserve"> CLEAN &amp; GLIDE,  WIPE</t>
  </si>
  <si>
    <t xml:space="preserve"> CLEAN &amp; GLIDE 80 ml</t>
  </si>
  <si>
    <t xml:space="preserve"> CLEAN &amp; GLIDE 500 ml</t>
  </si>
  <si>
    <t xml:space="preserve">  Carving File Sport, 120mm</t>
  </si>
  <si>
    <t>41-CG172</t>
  </si>
  <si>
    <t>341-GR60</t>
  </si>
  <si>
    <t xml:space="preserve">  UF LDR</t>
  </si>
  <si>
    <t>UFLDR45</t>
  </si>
  <si>
    <t>-2…-15</t>
  </si>
  <si>
    <t xml:space="preserve">  HF MID LIQUID GLIDE</t>
  </si>
  <si>
    <t xml:space="preserve">  LF POLAR LIQUID GLIDE</t>
  </si>
  <si>
    <t xml:space="preserve">  LF MID LIQUID GLIDE</t>
  </si>
  <si>
    <t xml:space="preserve">  UF WET LIQUID GLIDE</t>
  </si>
  <si>
    <t xml:space="preserve">  UF MID LIQUID GLIDE</t>
  </si>
  <si>
    <t xml:space="preserve">  UF COLD LIQUID GLIDE</t>
  </si>
  <si>
    <t>00980</t>
  </si>
  <si>
    <t xml:space="preserve">  Polishing Cloth 10 m</t>
  </si>
  <si>
    <t>QHFW</t>
  </si>
  <si>
    <t xml:space="preserve">  HF WET LIQUID GLIDE</t>
  </si>
  <si>
    <t>QLFW</t>
  </si>
  <si>
    <t xml:space="preserve">  LF WET LIQUID GLIDE</t>
  </si>
  <si>
    <t>SERVICE WAXES 900g</t>
  </si>
  <si>
    <t>LUFLDR</t>
  </si>
  <si>
    <t xml:space="preserve">  UF LDR LIQUID GLIDE</t>
  </si>
  <si>
    <t>+5…-10</t>
  </si>
  <si>
    <t>+10...-5</t>
  </si>
  <si>
    <t>QHFSCB</t>
  </si>
  <si>
    <t>01015</t>
  </si>
  <si>
    <t xml:space="preserve">  Nylon Brush with Natural Cork</t>
  </si>
  <si>
    <t>QHFC</t>
  </si>
  <si>
    <t xml:space="preserve">  HF COLD LIQUID GLIDE</t>
  </si>
  <si>
    <t>LHFBA</t>
  </si>
  <si>
    <t>LABA</t>
  </si>
  <si>
    <t xml:space="preserve">  HF BASE LIQUID GLIDE</t>
  </si>
  <si>
    <t xml:space="preserve">  ALPINE BASE LIQUID GLIDE</t>
  </si>
  <si>
    <t>LGSBAS</t>
  </si>
  <si>
    <t xml:space="preserve"> GS BASE SUPER LIQUID GRIP (NF)</t>
  </si>
  <si>
    <t>LGSV</t>
  </si>
  <si>
    <t xml:space="preserve"> GS VIOLET LIQUID GRIP (NF)</t>
  </si>
  <si>
    <t>LGSC</t>
  </si>
  <si>
    <t xml:space="preserve"> GS CARROT LIQUID GRIP (NF)</t>
  </si>
  <si>
    <t>LKSBA</t>
  </si>
  <si>
    <t xml:space="preserve"> KS BASE LIQUID KLISTER (NF)</t>
  </si>
  <si>
    <t>LKSU</t>
  </si>
  <si>
    <t xml:space="preserve"> KS UNIVERSAL LIQUID KLISTER (NF)</t>
  </si>
  <si>
    <t>LCGCZ</t>
  </si>
  <si>
    <t xml:space="preserve"> CLEAN &amp; GLIDE FOR CROWN &amp; ZERO SKIS (NF)</t>
  </si>
  <si>
    <t>LAICZ</t>
  </si>
  <si>
    <t xml:space="preserve"> ANTI-ICE FOR CROWN &amp; ZERO SKIS (NF)</t>
  </si>
  <si>
    <t>LGGCZ</t>
  </si>
  <si>
    <t xml:space="preserve"> GRIP &amp; GLIDE FOR CROWN &amp; ZERO SKIS (NF)</t>
  </si>
  <si>
    <t xml:space="preserve">  SKIN SKI CLEANER</t>
  </si>
  <si>
    <t xml:space="preserve">  HF SKIN SKI CARE RED</t>
  </si>
  <si>
    <t xml:space="preserve">  HF SKIN SKI CARE BLUE</t>
  </si>
  <si>
    <t xml:space="preserve">  Groove Scraper </t>
  </si>
  <si>
    <t>630</t>
  </si>
  <si>
    <t xml:space="preserve">  Plexi Sharp (wax scraper sharpener)</t>
  </si>
  <si>
    <t>V1400</t>
  </si>
  <si>
    <t xml:space="preserve">  Wax Iron Economy, 1000W </t>
  </si>
  <si>
    <t>V1600</t>
  </si>
  <si>
    <t xml:space="preserve">  Wax Iron 35 mm Thick &amp; Digital, 1000W </t>
  </si>
  <si>
    <t>670</t>
  </si>
  <si>
    <t xml:space="preserve">  Ski Vise Nordic</t>
  </si>
  <si>
    <t>01531</t>
  </si>
  <si>
    <t xml:space="preserve">  Vauhti Travel bag</t>
  </si>
  <si>
    <t>01533</t>
  </si>
  <si>
    <t xml:space="preserve">  Vauhti backbag large</t>
  </si>
  <si>
    <t>01535</t>
  </si>
  <si>
    <t xml:space="preserve">  Vauhti Ski Harness</t>
  </si>
  <si>
    <t>01537</t>
  </si>
  <si>
    <t xml:space="preserve">  Vauhti Cross-Country Ski Bag 3 Pairs</t>
  </si>
  <si>
    <t>01539</t>
  </si>
  <si>
    <t xml:space="preserve">  Vauhti Alpine Ski Bag 1 Pair</t>
  </si>
  <si>
    <t>3091</t>
  </si>
  <si>
    <t>5006</t>
  </si>
  <si>
    <t>5002</t>
  </si>
  <si>
    <t xml:space="preserve"> Vauhti racing sharp</t>
  </si>
  <si>
    <t xml:space="preserve"> Vauhti ergo sharp</t>
  </si>
  <si>
    <t>3004</t>
  </si>
  <si>
    <t>690</t>
  </si>
  <si>
    <t xml:space="preserve">  VAUHTI SKI VICE QUICK</t>
  </si>
  <si>
    <t xml:space="preserve"> GRIP REMOVER 1000 ml</t>
  </si>
  <si>
    <t>Glide waxes</t>
  </si>
  <si>
    <t>Grip waxes</t>
  </si>
  <si>
    <t>Skin skis</t>
  </si>
  <si>
    <t xml:space="preserve">Crown &amp; Zero </t>
  </si>
  <si>
    <t xml:space="preserve">  Roto fleece</t>
  </si>
  <si>
    <t xml:space="preserve">  Roto Nylon/Horse hair 140mm</t>
  </si>
  <si>
    <t xml:space="preserve">  Roto Steel/Horse hair 140mm</t>
  </si>
  <si>
    <t xml:space="preserve">  Roto Nylon 140mm</t>
  </si>
  <si>
    <t xml:space="preserve">  Roto Handle 100mm</t>
  </si>
  <si>
    <t xml:space="preserve">  Roto Handle Combi 200mm</t>
  </si>
  <si>
    <t xml:space="preserve">  Roto Handle 140mm</t>
  </si>
  <si>
    <t xml:space="preserve">  Wax bench with one profile</t>
  </si>
  <si>
    <t xml:space="preserve">  Wax bench with one profile PRO</t>
  </si>
  <si>
    <t xml:space="preserve">  Combi file, 80mm</t>
  </si>
  <si>
    <t xml:space="preserve">  Pro RS file, Coarse</t>
  </si>
  <si>
    <t xml:space="preserve">  Pro RS file, Medium</t>
  </si>
  <si>
    <t xml:space="preserve">  Pro RS file, Fine</t>
  </si>
  <si>
    <t xml:space="preserve">  Professional file, chrome 2nd cut</t>
  </si>
  <si>
    <t xml:space="preserve">  Professional file, chrome Smooth</t>
  </si>
  <si>
    <t xml:space="preserve">  Professional file, chrome Bastard</t>
  </si>
  <si>
    <t xml:space="preserve">  Carving file, chrome Bastard</t>
  </si>
  <si>
    <t xml:space="preserve">  Carving file, chrome 2nd cut</t>
  </si>
  <si>
    <t xml:space="preserve">  Carving file, chrome Smooth</t>
  </si>
  <si>
    <t xml:space="preserve">  Super Cross file</t>
  </si>
  <si>
    <t>120mm cut 13</t>
  </si>
  <si>
    <t>80mm cut 13 &amp; 5</t>
  </si>
  <si>
    <t>100mm cut 10</t>
  </si>
  <si>
    <t>100mm cut 13</t>
  </si>
  <si>
    <t>100mm cut 16</t>
  </si>
  <si>
    <t>200mm cut 13</t>
  </si>
  <si>
    <t>200mm cut 16</t>
  </si>
  <si>
    <t>150mm cut 20</t>
  </si>
  <si>
    <t>120mm cut 16</t>
  </si>
  <si>
    <t>120mm cut 20</t>
  </si>
  <si>
    <t>300mm cut 9</t>
  </si>
  <si>
    <t xml:space="preserve">  Vauhti file guide, aluminium</t>
  </si>
  <si>
    <t>86°</t>
  </si>
  <si>
    <t>85°</t>
  </si>
  <si>
    <t>87°</t>
  </si>
  <si>
    <t>88°</t>
  </si>
  <si>
    <t xml:space="preserve">  Vauhti file clamp, plastic</t>
  </si>
  <si>
    <t xml:space="preserve">  Vauhti file clamp, racing</t>
  </si>
  <si>
    <t xml:space="preserve">  Vauhti adjustable base sharp</t>
  </si>
  <si>
    <t xml:space="preserve">  Vauhti easy sharp</t>
  </si>
  <si>
    <t xml:space="preserve">  Vauhti Pro sharp sidewall planer</t>
  </si>
  <si>
    <t xml:space="preserve">  Vauhti Sharp sidewall planer</t>
  </si>
  <si>
    <t xml:space="preserve">  Vauhti spare blade for Pro sharp</t>
  </si>
  <si>
    <t>Standart</t>
  </si>
  <si>
    <t>Radius 3mm</t>
  </si>
  <si>
    <t>Round</t>
  </si>
  <si>
    <t xml:space="preserve">  Vauhti diamond file</t>
  </si>
  <si>
    <t>Grit 100</t>
  </si>
  <si>
    <t>Grit 200</t>
  </si>
  <si>
    <t>Grit 400</t>
  </si>
  <si>
    <t>Grit 600</t>
  </si>
  <si>
    <t>Grit 1000</t>
  </si>
  <si>
    <t xml:space="preserve">  VAUHTI TAPE</t>
  </si>
  <si>
    <t xml:space="preserve">  RUBBER BAND</t>
  </si>
  <si>
    <t>10 rubberbands</t>
  </si>
  <si>
    <t>LIQUID PRODUCTS, 80ml</t>
  </si>
  <si>
    <t xml:space="preserve">Icecut Files </t>
  </si>
  <si>
    <t>File guides</t>
  </si>
  <si>
    <t>Sidewall planers</t>
  </si>
  <si>
    <t>Diamond files</t>
  </si>
  <si>
    <t xml:space="preserve">  GW WET</t>
  </si>
  <si>
    <t>+10...-1</t>
  </si>
  <si>
    <t xml:space="preserve">  GW MID</t>
  </si>
  <si>
    <t xml:space="preserve">  0...-5</t>
  </si>
  <si>
    <t xml:space="preserve">  GW COLD</t>
  </si>
  <si>
    <t xml:space="preserve"> -1...-10</t>
  </si>
  <si>
    <t xml:space="preserve">  GW POLAR</t>
  </si>
  <si>
    <t xml:space="preserve"> -8...-25</t>
  </si>
  <si>
    <t xml:space="preserve">  GW GRAPHITE</t>
  </si>
  <si>
    <t xml:space="preserve">  GW ALL TEMP</t>
  </si>
  <si>
    <t>327</t>
  </si>
  <si>
    <t>GLIDE WAXES 180 g</t>
  </si>
  <si>
    <t>GWW180</t>
  </si>
  <si>
    <t>GWM180</t>
  </si>
  <si>
    <t>GWC180</t>
  </si>
  <si>
    <t>GWP180</t>
  </si>
  <si>
    <t>GWG180</t>
  </si>
  <si>
    <t>GWA180</t>
  </si>
  <si>
    <t>328</t>
  </si>
  <si>
    <t>GLIDE WAXES 540 g</t>
  </si>
  <si>
    <t>GWW540</t>
  </si>
  <si>
    <t>GWM540</t>
  </si>
  <si>
    <t>GWC540</t>
  </si>
  <si>
    <t>GWP540</t>
  </si>
  <si>
    <t>GWG540</t>
  </si>
  <si>
    <t>GWA540</t>
  </si>
  <si>
    <t>01020</t>
  </si>
  <si>
    <t>01025</t>
  </si>
  <si>
    <t>01060</t>
  </si>
  <si>
    <t>01070</t>
  </si>
  <si>
    <t>01071</t>
  </si>
  <si>
    <t>01072</t>
  </si>
  <si>
    <t>01074</t>
  </si>
  <si>
    <t>01075</t>
  </si>
  <si>
    <t>01076</t>
  </si>
  <si>
    <t>01077</t>
  </si>
  <si>
    <t>01707</t>
  </si>
  <si>
    <t>RWB</t>
  </si>
  <si>
    <t>LF RACE FLUORINATED GLIDE WAXES 45 G</t>
  </si>
  <si>
    <t>LFRW45</t>
  </si>
  <si>
    <t>LFRM45</t>
  </si>
  <si>
    <t>LFRC45</t>
  </si>
  <si>
    <t>LFRP45</t>
  </si>
  <si>
    <t>LFRG45</t>
  </si>
  <si>
    <t>LFRA45</t>
  </si>
  <si>
    <t>344</t>
  </si>
  <si>
    <t>LF RACE FLUORINATED GLIDE WAXES 90 G</t>
  </si>
  <si>
    <t>LFRW90</t>
  </si>
  <si>
    <t>LFRM90</t>
  </si>
  <si>
    <t>LFRC90</t>
  </si>
  <si>
    <t>LFRP90</t>
  </si>
  <si>
    <t>LFRG90</t>
  </si>
  <si>
    <t>LFRA90</t>
  </si>
  <si>
    <t>336</t>
  </si>
  <si>
    <t xml:space="preserve"> LF FLUORINATED GLIDE WAXES 60 g</t>
  </si>
  <si>
    <t>LFW60</t>
  </si>
  <si>
    <t xml:space="preserve">  LF WET</t>
  </si>
  <si>
    <t>LFM60</t>
  </si>
  <si>
    <t xml:space="preserve">  LF MID</t>
  </si>
  <si>
    <t>LFC60</t>
  </si>
  <si>
    <t xml:space="preserve">  LF COLD</t>
  </si>
  <si>
    <t>LFP60</t>
  </si>
  <si>
    <t xml:space="preserve">  LF POLAR</t>
  </si>
  <si>
    <t>LFG60</t>
  </si>
  <si>
    <t xml:space="preserve">  LF GRAPHITE</t>
  </si>
  <si>
    <t>LFA60</t>
  </si>
  <si>
    <t xml:space="preserve">  LF ALL TEMP</t>
  </si>
  <si>
    <t>325</t>
  </si>
  <si>
    <t>GLIDE WAXES 90 g</t>
  </si>
  <si>
    <t>GWW90</t>
  </si>
  <si>
    <t>GWM90</t>
  </si>
  <si>
    <t>GWC90</t>
  </si>
  <si>
    <t>GWP90</t>
  </si>
  <si>
    <t>GWG90</t>
  </si>
  <si>
    <t>GWA90</t>
  </si>
  <si>
    <t>31110</t>
  </si>
  <si>
    <t>RACE GLIDE WAXES 35 G</t>
  </si>
  <si>
    <t>PRW35</t>
  </si>
  <si>
    <t xml:space="preserve">PURE RACE WET </t>
  </si>
  <si>
    <t>PRM35</t>
  </si>
  <si>
    <t xml:space="preserve">PURE RACE MID </t>
  </si>
  <si>
    <t>PRC35</t>
  </si>
  <si>
    <t xml:space="preserve">PURE RACE COLD </t>
  </si>
  <si>
    <t>PRLDR35</t>
  </si>
  <si>
    <t>PURE RACE LDR</t>
  </si>
  <si>
    <t>31120</t>
  </si>
  <si>
    <t>PRO GLIDE WAXES 45 G</t>
  </si>
  <si>
    <t>PPW45</t>
  </si>
  <si>
    <t xml:space="preserve">PURE PRO WET </t>
  </si>
  <si>
    <t>PPM45</t>
  </si>
  <si>
    <t xml:space="preserve">PURE PRO MID </t>
  </si>
  <si>
    <t>PPC45</t>
  </si>
  <si>
    <t xml:space="preserve">PURE PRO COLD </t>
  </si>
  <si>
    <t>PPLDR45</t>
  </si>
  <si>
    <t xml:space="preserve">PURE PRO LDR </t>
  </si>
  <si>
    <t>31130</t>
  </si>
  <si>
    <t>UP GLIDE WAXES  45 g</t>
  </si>
  <si>
    <t>PUW45</t>
  </si>
  <si>
    <t xml:space="preserve">PURE UP WET </t>
  </si>
  <si>
    <t>PUM45</t>
  </si>
  <si>
    <t xml:space="preserve">PURE UP MID </t>
  </si>
  <si>
    <t>PUC45</t>
  </si>
  <si>
    <t xml:space="preserve">PURE UP COLD </t>
  </si>
  <si>
    <t>PUP45</t>
  </si>
  <si>
    <t xml:space="preserve">PURE UP POLAR </t>
  </si>
  <si>
    <t>-2…-25</t>
  </si>
  <si>
    <t>PULDR45</t>
  </si>
  <si>
    <t xml:space="preserve">PURE UP LDR </t>
  </si>
  <si>
    <t>31140</t>
  </si>
  <si>
    <t>ONE GLIDE WAXES 60 G</t>
  </si>
  <si>
    <t>POW60</t>
  </si>
  <si>
    <t xml:space="preserve">PURE ONE WET </t>
  </si>
  <si>
    <t>POM60</t>
  </si>
  <si>
    <t xml:space="preserve">PURE ONE MID </t>
  </si>
  <si>
    <t>POC60</t>
  </si>
  <si>
    <t xml:space="preserve">PURE ONE COLD </t>
  </si>
  <si>
    <t>POP60</t>
  </si>
  <si>
    <t xml:space="preserve">PURE ONE POLAR </t>
  </si>
  <si>
    <t>POLD60</t>
  </si>
  <si>
    <t xml:space="preserve">PURE ONE LD </t>
  </si>
  <si>
    <t>32110</t>
  </si>
  <si>
    <t>RACE LIQUID GLIDE WAXES, 80ml</t>
  </si>
  <si>
    <t>PRW80</t>
  </si>
  <si>
    <t>RACE WET LIQUID GLIDE</t>
  </si>
  <si>
    <t>PRM80</t>
  </si>
  <si>
    <t>RACE MID LIQUID GLIDE</t>
  </si>
  <si>
    <t>PRC80</t>
  </si>
  <si>
    <t>RACE COLD LIQUID GLIDE</t>
  </si>
  <si>
    <t>PRLDR80</t>
  </si>
  <si>
    <t>RACE LDR LIQUID GLIDE</t>
  </si>
  <si>
    <t>32120</t>
  </si>
  <si>
    <t>PRO LIQUID GLIDE WAXES, 80ml</t>
  </si>
  <si>
    <t>PPW80</t>
  </si>
  <si>
    <t>PRO WET LIQUID GLIDE</t>
  </si>
  <si>
    <t>PPM80</t>
  </si>
  <si>
    <t>PRO MID LIQUID GLIDE</t>
  </si>
  <si>
    <t>PPC80</t>
  </si>
  <si>
    <t>PRO COLD LIQUID GLIDE</t>
  </si>
  <si>
    <t>PPLDR80</t>
  </si>
  <si>
    <t>PRO LDR LIQUID GLIDE</t>
  </si>
  <si>
    <t>32130</t>
  </si>
  <si>
    <t>UP LIQUID GLIDE WAXES, 80ml</t>
  </si>
  <si>
    <t>PUW80</t>
  </si>
  <si>
    <t>UP WET LIQUID GLIDE</t>
  </si>
  <si>
    <t>PUM80</t>
  </si>
  <si>
    <t>UP MID LIQUID GLIDE</t>
  </si>
  <si>
    <t>PUC80</t>
  </si>
  <si>
    <t>UP COLD LIQUID GLIDE</t>
  </si>
  <si>
    <t>PULDR80</t>
  </si>
  <si>
    <t>UP LDR LIQUID GLIDE</t>
  </si>
  <si>
    <t>32140</t>
  </si>
  <si>
    <t>ONE LIQUID GLIDE WAXES, 80ml</t>
  </si>
  <si>
    <t>POW80</t>
  </si>
  <si>
    <t>ONE WET LIQUID GLIDE</t>
  </si>
  <si>
    <t>POM80</t>
  </si>
  <si>
    <t>ONE MID LIQUID GLIDE</t>
  </si>
  <si>
    <t>POC80</t>
  </si>
  <si>
    <t>ONE COLD LIQUID GLIDE</t>
  </si>
  <si>
    <t>POLD80</t>
  </si>
  <si>
    <t>ONE LD LIQUID GLIDE</t>
  </si>
  <si>
    <t>32330</t>
  </si>
  <si>
    <t>OTHER LIQUID GLIDE PRODUCTS</t>
  </si>
  <si>
    <t>PCG80</t>
  </si>
  <si>
    <t>CLEAN &amp; GLIDE</t>
  </si>
  <si>
    <t>PCG500</t>
  </si>
  <si>
    <t>CLEAN &amp; GLIDE 500ml</t>
  </si>
  <si>
    <t>PPB80</t>
  </si>
  <si>
    <t>PRO BASE LIQUID GLIDE</t>
  </si>
  <si>
    <t>POB80</t>
  </si>
  <si>
    <t>ONE BASE LIQUID GLIDE</t>
  </si>
  <si>
    <t>32310</t>
  </si>
  <si>
    <t>SKIN SKI PRODUCTS, 80ml</t>
  </si>
  <si>
    <t>PSSCC80</t>
  </si>
  <si>
    <t xml:space="preserve"> SKIN SKI CLEAN &amp; CARE</t>
  </si>
  <si>
    <t>PSCB80</t>
  </si>
  <si>
    <t xml:space="preserve"> SKIN CARE BLUE</t>
  </si>
  <si>
    <t>-2...-20</t>
  </si>
  <si>
    <t>32410</t>
  </si>
  <si>
    <t>PURE KITS</t>
  </si>
  <si>
    <t>PKG</t>
  </si>
  <si>
    <t>PURE KIT: GLIDE</t>
  </si>
  <si>
    <t>PKSSG</t>
  </si>
  <si>
    <t>PURE KIT: SKIN SKI &amp; GLIDE</t>
  </si>
  <si>
    <t>PURE KIT: ALPINE SHARP &amp; GLIDE</t>
  </si>
  <si>
    <t>33100</t>
  </si>
  <si>
    <t>TOOLS</t>
  </si>
  <si>
    <t>PNBS</t>
  </si>
  <si>
    <t>PURE Nylon Brush Small</t>
  </si>
  <si>
    <t>PPC10</t>
  </si>
  <si>
    <t>Pure Polishing Cloth 10 m</t>
  </si>
  <si>
    <t>Rek</t>
  </si>
  <si>
    <t>SPECIAL PRODUKTER FÄSTE</t>
  </si>
  <si>
    <t xml:space="preserve"> KS Klistermix 50/50 Violet/univerisial</t>
  </si>
  <si>
    <t>GF315</t>
  </si>
  <si>
    <t>Fluorgrip F-ALUMINIUM</t>
  </si>
  <si>
    <t xml:space="preserve"> RC SPEED LDR LIQUID GLIDE</t>
  </si>
  <si>
    <t>LRCSLDR</t>
  </si>
  <si>
    <t xml:space="preserve"> RC SPEED COLD LIQUID GLIDE</t>
  </si>
  <si>
    <t>LRCSC</t>
  </si>
  <si>
    <t xml:space="preserve"> RC SPEED MID LIQUID GLIDE</t>
  </si>
  <si>
    <t>LRCSM</t>
  </si>
  <si>
    <t xml:space="preserve"> RC SPEED WET LIQUID GLIDE</t>
  </si>
  <si>
    <t>LRCSW</t>
  </si>
  <si>
    <t>RC SPEED LIQUID PRODUCTS, 80ml</t>
  </si>
  <si>
    <t xml:space="preserve">  FC SPEED BLOCK LDR </t>
  </si>
  <si>
    <t>FCSBLDR</t>
  </si>
  <si>
    <t xml:space="preserve">  FC SPEED BLOCK COLD</t>
  </si>
  <si>
    <t>FCSBC</t>
  </si>
  <si>
    <t>0…-6</t>
  </si>
  <si>
    <t xml:space="preserve">  FC SPEED BLOCK MID</t>
  </si>
  <si>
    <t>FCSBM</t>
  </si>
  <si>
    <t xml:space="preserve">  FC SPEED BLOCK WET</t>
  </si>
  <si>
    <t>FCSBW</t>
  </si>
  <si>
    <t>FC SPEED BLOCKS 20 g</t>
  </si>
  <si>
    <t>315</t>
  </si>
  <si>
    <t xml:space="preserve">+5…-10 </t>
  </si>
  <si>
    <t xml:space="preserve">  FC SPEED POWDER LDR </t>
  </si>
  <si>
    <t>FCSPLDR</t>
  </si>
  <si>
    <t xml:space="preserve">  FC SPEED POWDER COLD</t>
  </si>
  <si>
    <t>FCSPC</t>
  </si>
  <si>
    <t xml:space="preserve">  FC SPEED POWDER MID</t>
  </si>
  <si>
    <t>FCSPM</t>
  </si>
  <si>
    <t xml:space="preserve">  FC SPEED POWDER WET</t>
  </si>
  <si>
    <t>FCSPW</t>
  </si>
  <si>
    <t xml:space="preserve"> FC SPEED POWDERS 30 g</t>
  </si>
  <si>
    <t>320</t>
  </si>
  <si>
    <t>Summa</t>
  </si>
  <si>
    <t>Antal</t>
  </si>
  <si>
    <t>Sales unit</t>
  </si>
  <si>
    <t>VAUHTI FC &amp; RC SPEED 2020-2021</t>
  </si>
  <si>
    <t>31131</t>
  </si>
  <si>
    <t>UP GLIDE WAXES  180 g</t>
  </si>
  <si>
    <t>PUW180</t>
  </si>
  <si>
    <t>PUM180</t>
  </si>
  <si>
    <t>PUC180</t>
  </si>
  <si>
    <t>PUP180</t>
  </si>
  <si>
    <t>PULDR180</t>
  </si>
  <si>
    <t>31141</t>
  </si>
  <si>
    <t>ONE GLIDE WAXES 180 G</t>
  </si>
  <si>
    <t>POW180</t>
  </si>
  <si>
    <t>POM180</t>
  </si>
  <si>
    <t>POC180</t>
  </si>
  <si>
    <t>POP180</t>
  </si>
  <si>
    <t>POLD180</t>
  </si>
  <si>
    <t>POG180</t>
  </si>
  <si>
    <t>PURE ONE WET</t>
  </si>
  <si>
    <t>PURE ONE LD</t>
  </si>
  <si>
    <t xml:space="preserve">PURE ONE GRAPHITE </t>
  </si>
  <si>
    <t>POG60</t>
  </si>
  <si>
    <t>Tot</t>
  </si>
  <si>
    <t>Klubbprislista 2020-2021</t>
  </si>
  <si>
    <t xml:space="preserve">SA: </t>
  </si>
  <si>
    <t xml:space="preserve">Namn: </t>
  </si>
  <si>
    <t>Telefon nr:</t>
  </si>
  <si>
    <t>Klubbpris -30%</t>
  </si>
  <si>
    <t>Rabatt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</si>
</sst>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m_k"/>
    <numFmt numFmtId="165" formatCode="[$-41D]General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Verdana"/>
      <family val="2"/>
    </font>
    <font>
      <sz val="11"/>
      <color rgb="FF000000"/>
      <name val="Calibri"/>
      <family val="2"/>
    </font>
    <font>
      <sz val="7"/>
      <color theme="1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16"/>
      <name val="Verdana"/>
      <family val="2"/>
    </font>
    <font>
      <b/>
      <sz val="7.5"/>
      <name val="Verdana"/>
      <family val="2"/>
    </font>
    <font>
      <sz val="7.5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sz val="7"/>
      <color theme="1"/>
      <name val="Verdana"/>
      <family val="2"/>
    </font>
    <font>
      <b/>
      <sz val="7"/>
      <color theme="1"/>
      <name val="Verdana"/>
      <family val="2"/>
    </font>
    <font>
      <sz val="7"/>
      <color rgb="FFFF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6"/>
      <name val="Arial"/>
      <family val="2"/>
    </font>
    <font>
      <sz val="8"/>
      <name val="Calibri"/>
      <family val="2"/>
      <scheme val="minor"/>
    </font>
    <font>
      <b/>
      <sz val="16"/>
      <color rgb="FF92D050"/>
      <name val="AvenirNext LT Pro Bold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5" fontId="4" fillId="0" borderId="0"/>
    <xf numFmtId="165" fontId="4" fillId="4" borderId="3"/>
    <xf numFmtId="0" fontId="2" fillId="0" borderId="0"/>
    <xf numFmtId="0" fontId="7" fillId="0" borderId="0"/>
    <xf numFmtId="9" fontId="7" fillId="0" borderId="0" applyFont="0" applyFill="0" applyBorder="0" applyAlignment="0" applyProtection="0"/>
  </cellStyleXfs>
  <cellXfs count="229">
    <xf numFmtId="0" fontId="0" fillId="0" borderId="0" xfId="0"/>
    <xf numFmtId="49" fontId="3" fillId="3" borderId="1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10" fillId="0" borderId="0" xfId="0" applyFont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3" borderId="4" xfId="0" applyFont="1" applyFill="1" applyBorder="1"/>
    <xf numFmtId="0" fontId="12" fillId="3" borderId="1" xfId="0" quotePrefix="1" applyFont="1" applyFill="1" applyBorder="1" applyAlignment="1">
      <alignment horizontal="center"/>
    </xf>
    <xf numFmtId="0" fontId="12" fillId="0" borderId="0" xfId="0" applyFont="1"/>
    <xf numFmtId="49" fontId="12" fillId="0" borderId="1" xfId="0" applyNumberFormat="1" applyFont="1" applyBorder="1" applyAlignment="1">
      <alignment horizontal="center"/>
    </xf>
    <xf numFmtId="0" fontId="12" fillId="3" borderId="4" xfId="0" applyFont="1" applyFill="1" applyBorder="1"/>
    <xf numFmtId="49" fontId="12" fillId="3" borderId="1" xfId="0" applyNumberFormat="1" applyFont="1" applyFill="1" applyBorder="1" applyAlignment="1">
      <alignment horizontal="center"/>
    </xf>
    <xf numFmtId="0" fontId="12" fillId="3" borderId="0" xfId="0" applyFont="1" applyFill="1"/>
    <xf numFmtId="49" fontId="11" fillId="3" borderId="1" xfId="0" applyNumberFormat="1" applyFont="1" applyFill="1" applyBorder="1" applyAlignment="1">
      <alignment horizontal="center"/>
    </xf>
    <xf numFmtId="0" fontId="11" fillId="3" borderId="4" xfId="0" applyFont="1" applyFill="1" applyBorder="1" applyAlignment="1">
      <alignment horizontal="left"/>
    </xf>
    <xf numFmtId="0" fontId="14" fillId="3" borderId="4" xfId="0" applyFont="1" applyFill="1" applyBorder="1"/>
    <xf numFmtId="0" fontId="13" fillId="3" borderId="4" xfId="0" applyFont="1" applyFill="1" applyBorder="1"/>
    <xf numFmtId="4" fontId="12" fillId="3" borderId="0" xfId="0" applyNumberFormat="1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/>
    </xf>
    <xf numFmtId="0" fontId="11" fillId="0" borderId="4" xfId="0" applyFont="1" applyBorder="1"/>
    <xf numFmtId="49" fontId="13" fillId="0" borderId="1" xfId="0" applyNumberFormat="1" applyFont="1" applyBorder="1" applyAlignment="1">
      <alignment horizontal="center"/>
    </xf>
    <xf numFmtId="0" fontId="13" fillId="0" borderId="4" xfId="0" applyFont="1" applyBorder="1"/>
    <xf numFmtId="0" fontId="15" fillId="3" borderId="1" xfId="0" applyFont="1" applyFill="1" applyBorder="1" applyAlignment="1">
      <alignment horizontal="center"/>
    </xf>
    <xf numFmtId="0" fontId="13" fillId="0" borderId="1" xfId="0" applyFont="1" applyBorder="1"/>
    <xf numFmtId="49" fontId="13" fillId="3" borderId="1" xfId="0" applyNumberFormat="1" applyFont="1" applyFill="1" applyBorder="1" applyAlignment="1">
      <alignment horizontal="center"/>
    </xf>
    <xf numFmtId="0" fontId="13" fillId="3" borderId="4" xfId="0" applyFont="1" applyFill="1" applyBorder="1" applyAlignment="1">
      <alignment horizontal="left"/>
    </xf>
    <xf numFmtId="0" fontId="15" fillId="3" borderId="0" xfId="0" applyFont="1" applyFill="1"/>
    <xf numFmtId="49" fontId="13" fillId="3" borderId="2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3" borderId="5" xfId="0" applyFont="1" applyFill="1" applyBorder="1"/>
    <xf numFmtId="0" fontId="12" fillId="3" borderId="5" xfId="0" applyFont="1" applyFill="1" applyBorder="1"/>
    <xf numFmtId="0" fontId="13" fillId="3" borderId="5" xfId="0" applyFont="1" applyFill="1" applyBorder="1"/>
    <xf numFmtId="0" fontId="11" fillId="0" borderId="5" xfId="0" applyFont="1" applyBorder="1"/>
    <xf numFmtId="0" fontId="12" fillId="0" borderId="1" xfId="0" applyFont="1" applyBorder="1"/>
    <xf numFmtId="0" fontId="12" fillId="0" borderId="4" xfId="0" applyFont="1" applyBorder="1"/>
    <xf numFmtId="0" fontId="12" fillId="2" borderId="4" xfId="0" applyFont="1" applyFill="1" applyBorder="1"/>
    <xf numFmtId="0" fontId="12" fillId="2" borderId="4" xfId="0" applyFont="1" applyFill="1" applyBorder="1" applyAlignment="1">
      <alignment horizontal="left"/>
    </xf>
    <xf numFmtId="1" fontId="12" fillId="3" borderId="0" xfId="0" applyNumberFormat="1" applyFont="1" applyFill="1" applyBorder="1" applyAlignment="1">
      <alignment horizontal="center"/>
    </xf>
    <xf numFmtId="0" fontId="11" fillId="0" borderId="1" xfId="0" applyFont="1" applyBorder="1"/>
    <xf numFmtId="49" fontId="12" fillId="0" borderId="1" xfId="0" applyNumberFormat="1" applyFont="1" applyFill="1" applyBorder="1" applyAlignment="1">
      <alignment horizontal="center"/>
    </xf>
    <xf numFmtId="0" fontId="11" fillId="2" borderId="4" xfId="0" applyFont="1" applyFill="1" applyBorder="1"/>
    <xf numFmtId="0" fontId="12" fillId="0" borderId="0" xfId="0" applyFont="1" applyBorder="1"/>
    <xf numFmtId="49" fontId="12" fillId="0" borderId="6" xfId="0" applyNumberFormat="1" applyFont="1" applyBorder="1" applyAlignment="1">
      <alignment horizontal="center"/>
    </xf>
    <xf numFmtId="0" fontId="12" fillId="3" borderId="0" xfId="0" applyFont="1" applyFill="1" applyBorder="1" applyAlignment="1">
      <alignment horizontal="left"/>
    </xf>
    <xf numFmtId="49" fontId="16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/>
    <xf numFmtId="49" fontId="12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left"/>
    </xf>
    <xf numFmtId="49" fontId="17" fillId="0" borderId="0" xfId="0" applyNumberFormat="1" applyFont="1" applyBorder="1" applyAlignment="1">
      <alignment horizontal="center"/>
    </xf>
    <xf numFmtId="0" fontId="18" fillId="0" borderId="0" xfId="0" applyFont="1" applyBorder="1"/>
    <xf numFmtId="0" fontId="18" fillId="0" borderId="0" xfId="0" applyFont="1"/>
    <xf numFmtId="0" fontId="17" fillId="0" borderId="0" xfId="0" applyNumberFormat="1" applyFont="1" applyBorder="1" applyAlignment="1">
      <alignment horizontal="left"/>
    </xf>
    <xf numFmtId="0" fontId="19" fillId="0" borderId="0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1" fontId="3" fillId="3" borderId="1" xfId="0" quotePrefix="1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49" fontId="3" fillId="3" borderId="1" xfId="0" quotePrefix="1" applyNumberFormat="1" applyFont="1" applyFill="1" applyBorder="1" applyAlignment="1">
      <alignment horizontal="center"/>
    </xf>
    <xf numFmtId="0" fontId="3" fillId="3" borderId="4" xfId="0" applyFont="1" applyFill="1" applyBorder="1"/>
    <xf numFmtId="4" fontId="3" fillId="3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1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5" fillId="3" borderId="4" xfId="0" applyFont="1" applyFill="1" applyBorder="1"/>
    <xf numFmtId="0" fontId="3" fillId="0" borderId="1" xfId="0" applyFont="1" applyBorder="1"/>
    <xf numFmtId="0" fontId="3" fillId="3" borderId="1" xfId="0" applyFont="1" applyFill="1" applyBorder="1"/>
    <xf numFmtId="0" fontId="5" fillId="3" borderId="4" xfId="0" applyFont="1" applyFill="1" applyBorder="1" applyAlignment="1">
      <alignment horizontal="left"/>
    </xf>
    <xf numFmtId="0" fontId="3" fillId="0" borderId="1" xfId="0" applyFont="1" applyFill="1" applyBorder="1"/>
    <xf numFmtId="0" fontId="3" fillId="2" borderId="1" xfId="0" applyFont="1" applyFill="1" applyBorder="1"/>
    <xf numFmtId="0" fontId="12" fillId="0" borderId="0" xfId="0" applyFont="1" applyFill="1"/>
    <xf numFmtId="0" fontId="3" fillId="3" borderId="1" xfId="0" quotePrefix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49" fontId="22" fillId="3" borderId="1" xfId="0" applyNumberFormat="1" applyFont="1" applyFill="1" applyBorder="1" applyAlignment="1">
      <alignment horizontal="center"/>
    </xf>
    <xf numFmtId="0" fontId="22" fillId="3" borderId="4" xfId="0" applyFont="1" applyFill="1" applyBorder="1"/>
    <xf numFmtId="49" fontId="20" fillId="3" borderId="1" xfId="0" applyNumberFormat="1" applyFont="1" applyFill="1" applyBorder="1" applyAlignment="1">
      <alignment horizontal="center"/>
    </xf>
    <xf numFmtId="0" fontId="20" fillId="3" borderId="4" xfId="0" applyFont="1" applyFill="1" applyBorder="1"/>
    <xf numFmtId="49" fontId="20" fillId="0" borderId="1" xfId="0" applyNumberFormat="1" applyFont="1" applyBorder="1" applyAlignment="1">
      <alignment horizontal="center"/>
    </xf>
    <xf numFmtId="0" fontId="20" fillId="0" borderId="4" xfId="0" applyFont="1" applyBorder="1"/>
    <xf numFmtId="0" fontId="23" fillId="3" borderId="4" xfId="0" applyFont="1" applyFill="1" applyBorder="1"/>
    <xf numFmtId="49" fontId="22" fillId="0" borderId="1" xfId="0" applyNumberFormat="1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49" fontId="23" fillId="0" borderId="1" xfId="0" applyNumberFormat="1" applyFont="1" applyBorder="1" applyAlignment="1">
      <alignment horizontal="center"/>
    </xf>
    <xf numFmtId="0" fontId="23" fillId="0" borderId="4" xfId="0" applyFont="1" applyBorder="1"/>
    <xf numFmtId="49" fontId="24" fillId="0" borderId="1" xfId="0" applyNumberFormat="1" applyFont="1" applyBorder="1" applyAlignment="1">
      <alignment horizontal="center"/>
    </xf>
    <xf numFmtId="0" fontId="23" fillId="0" borderId="4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49" fontId="23" fillId="0" borderId="2" xfId="0" applyNumberFormat="1" applyFont="1" applyBorder="1" applyAlignment="1">
      <alignment horizontal="center"/>
    </xf>
    <xf numFmtId="0" fontId="22" fillId="0" borderId="5" xfId="0" applyFont="1" applyBorder="1"/>
    <xf numFmtId="0" fontId="20" fillId="0" borderId="5" xfId="0" applyFont="1" applyBorder="1"/>
    <xf numFmtId="0" fontId="20" fillId="3" borderId="5" xfId="0" applyFont="1" applyFill="1" applyBorder="1"/>
    <xf numFmtId="0" fontId="22" fillId="0" borderId="4" xfId="0" applyFont="1" applyBorder="1"/>
    <xf numFmtId="4" fontId="3" fillId="3" borderId="1" xfId="0" quotePrefix="1" applyNumberFormat="1" applyFont="1" applyFill="1" applyBorder="1" applyAlignment="1">
      <alignment horizontal="center"/>
    </xf>
    <xf numFmtId="4" fontId="3" fillId="0" borderId="1" xfId="0" quotePrefix="1" applyNumberFormat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" fontId="3" fillId="0" borderId="1" xfId="0" quotePrefix="1" applyNumberFormat="1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1" fontId="3" fillId="0" borderId="1" xfId="0" quotePrefix="1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5" fillId="3" borderId="1" xfId="0" quotePrefix="1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49" fontId="3" fillId="2" borderId="1" xfId="0" quotePrefix="1" applyNumberFormat="1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1" fontId="17" fillId="0" borderId="0" xfId="0" applyNumberFormat="1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5" fillId="0" borderId="1" xfId="0" applyNumberFormat="1" applyFont="1" applyBorder="1" applyAlignment="1" applyProtection="1">
      <alignment horizontal="center"/>
      <protection locked="0"/>
    </xf>
    <xf numFmtId="1" fontId="3" fillId="3" borderId="1" xfId="1" applyNumberFormat="1" applyFont="1" applyFill="1" applyBorder="1" applyAlignment="1">
      <alignment horizontal="center" vertical="center" wrapText="1"/>
    </xf>
    <xf numFmtId="1" fontId="3" fillId="0" borderId="1" xfId="0" quotePrefix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wrapText="1"/>
    </xf>
    <xf numFmtId="49" fontId="11" fillId="5" borderId="1" xfId="0" applyNumberFormat="1" applyFont="1" applyFill="1" applyBorder="1" applyAlignment="1">
      <alignment horizontal="center"/>
    </xf>
    <xf numFmtId="0" fontId="11" fillId="5" borderId="4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49" fontId="22" fillId="5" borderId="1" xfId="0" applyNumberFormat="1" applyFont="1" applyFill="1" applyBorder="1" applyAlignment="1">
      <alignment horizontal="center"/>
    </xf>
    <xf numFmtId="0" fontId="22" fillId="5" borderId="4" xfId="0" applyFont="1" applyFill="1" applyBorder="1" applyAlignment="1">
      <alignment horizontal="left"/>
    </xf>
    <xf numFmtId="1" fontId="3" fillId="5" borderId="1" xfId="1" applyNumberFormat="1" applyFont="1" applyFill="1" applyBorder="1" applyAlignment="1">
      <alignment horizontal="center" vertical="center" wrapText="1"/>
    </xf>
    <xf numFmtId="49" fontId="24" fillId="5" borderId="1" xfId="0" applyNumberFormat="1" applyFont="1" applyFill="1" applyBorder="1" applyAlignment="1">
      <alignment horizontal="center"/>
    </xf>
    <xf numFmtId="0" fontId="3" fillId="5" borderId="1" xfId="0" quotePrefix="1" applyFont="1" applyFill="1" applyBorder="1" applyAlignment="1">
      <alignment horizontal="center"/>
    </xf>
    <xf numFmtId="0" fontId="2" fillId="0" borderId="0" xfId="3"/>
    <xf numFmtId="9" fontId="2" fillId="0" borderId="0" xfId="3" applyNumberFormat="1"/>
    <xf numFmtId="0" fontId="2" fillId="0" borderId="8" xfId="3" applyBorder="1"/>
    <xf numFmtId="1" fontId="2" fillId="0" borderId="0" xfId="3" applyNumberFormat="1"/>
    <xf numFmtId="1" fontId="26" fillId="0" borderId="1" xfId="3" quotePrefix="1" applyNumberFormat="1" applyFont="1" applyBorder="1" applyAlignment="1">
      <alignment horizontal="center"/>
    </xf>
    <xf numFmtId="2" fontId="26" fillId="0" borderId="1" xfId="3" applyNumberFormat="1" applyFont="1" applyBorder="1" applyAlignment="1">
      <alignment horizontal="center"/>
    </xf>
    <xf numFmtId="2" fontId="26" fillId="2" borderId="1" xfId="3" applyNumberFormat="1" applyFont="1" applyFill="1" applyBorder="1" applyAlignment="1">
      <alignment horizontal="center"/>
    </xf>
    <xf numFmtId="0" fontId="26" fillId="0" borderId="1" xfId="3" quotePrefix="1" applyFont="1" applyBorder="1" applyAlignment="1">
      <alignment horizontal="center"/>
    </xf>
    <xf numFmtId="0" fontId="26" fillId="2" borderId="4" xfId="3" applyFont="1" applyFill="1" applyBorder="1"/>
    <xf numFmtId="49" fontId="26" fillId="0" borderId="1" xfId="3" applyNumberFormat="1" applyFont="1" applyBorder="1" applyAlignment="1">
      <alignment horizontal="center"/>
    </xf>
    <xf numFmtId="0" fontId="26" fillId="0" borderId="4" xfId="3" applyFont="1" applyBorder="1"/>
    <xf numFmtId="1" fontId="26" fillId="3" borderId="1" xfId="3" applyNumberFormat="1" applyFont="1" applyFill="1" applyBorder="1" applyAlignment="1">
      <alignment horizontal="center"/>
    </xf>
    <xf numFmtId="1" fontId="26" fillId="3" borderId="1" xfId="1" applyNumberFormat="1" applyFont="1" applyFill="1" applyBorder="1" applyAlignment="1">
      <alignment horizontal="center" vertical="center" wrapText="1"/>
    </xf>
    <xf numFmtId="1" fontId="26" fillId="0" borderId="1" xfId="3" applyNumberFormat="1" applyFont="1" applyBorder="1" applyAlignment="1">
      <alignment horizontal="center"/>
    </xf>
    <xf numFmtId="49" fontId="26" fillId="3" borderId="1" xfId="3" applyNumberFormat="1" applyFont="1" applyFill="1" applyBorder="1" applyAlignment="1">
      <alignment horizontal="center"/>
    </xf>
    <xf numFmtId="0" fontId="27" fillId="3" borderId="4" xfId="3" applyFont="1" applyFill="1" applyBorder="1" applyAlignment="1">
      <alignment horizontal="left"/>
    </xf>
    <xf numFmtId="49" fontId="27" fillId="3" borderId="1" xfId="3" applyNumberFormat="1" applyFont="1" applyFill="1" applyBorder="1" applyAlignment="1">
      <alignment horizontal="center"/>
    </xf>
    <xf numFmtId="1" fontId="26" fillId="3" borderId="1" xfId="3" quotePrefix="1" applyNumberFormat="1" applyFont="1" applyFill="1" applyBorder="1" applyAlignment="1">
      <alignment horizontal="center"/>
    </xf>
    <xf numFmtId="3" fontId="26" fillId="3" borderId="1" xfId="3" applyNumberFormat="1" applyFont="1" applyFill="1" applyBorder="1" applyAlignment="1">
      <alignment horizontal="center"/>
    </xf>
    <xf numFmtId="49" fontId="26" fillId="3" borderId="1" xfId="3" quotePrefix="1" applyNumberFormat="1" applyFont="1" applyFill="1" applyBorder="1" applyAlignment="1">
      <alignment horizontal="center"/>
    </xf>
    <xf numFmtId="0" fontId="26" fillId="3" borderId="4" xfId="3" applyFont="1" applyFill="1" applyBorder="1"/>
    <xf numFmtId="0" fontId="26" fillId="3" borderId="1" xfId="3" quotePrefix="1" applyFont="1" applyFill="1" applyBorder="1" applyAlignment="1">
      <alignment horizontal="center"/>
    </xf>
    <xf numFmtId="0" fontId="27" fillId="3" borderId="4" xfId="3" applyFont="1" applyFill="1" applyBorder="1"/>
    <xf numFmtId="49" fontId="27" fillId="0" borderId="1" xfId="3" applyNumberFormat="1" applyFont="1" applyBorder="1" applyAlignment="1">
      <alignment horizontal="center"/>
    </xf>
    <xf numFmtId="2" fontId="27" fillId="0" borderId="1" xfId="3" applyNumberFormat="1" applyFont="1" applyBorder="1" applyAlignment="1">
      <alignment horizontal="center" wrapText="1"/>
    </xf>
    <xf numFmtId="1" fontId="27" fillId="0" borderId="1" xfId="3" applyNumberFormat="1" applyFont="1" applyBorder="1" applyAlignment="1">
      <alignment horizontal="center" wrapText="1"/>
    </xf>
    <xf numFmtId="0" fontId="27" fillId="0" borderId="1" xfId="3" applyFont="1" applyBorder="1" applyAlignment="1">
      <alignment horizontal="center" wrapText="1"/>
    </xf>
    <xf numFmtId="0" fontId="27" fillId="0" borderId="1" xfId="3" applyFont="1" applyBorder="1" applyAlignment="1">
      <alignment horizontal="center" vertical="center"/>
    </xf>
    <xf numFmtId="0" fontId="27" fillId="0" borderId="9" xfId="3" applyFont="1" applyBorder="1" applyAlignment="1">
      <alignment horizontal="center"/>
    </xf>
    <xf numFmtId="49" fontId="27" fillId="0" borderId="2" xfId="3" applyNumberFormat="1" applyFont="1" applyBorder="1" applyAlignment="1">
      <alignment horizontal="center"/>
    </xf>
    <xf numFmtId="0" fontId="22" fillId="3" borderId="4" xfId="4" applyFont="1" applyFill="1" applyBorder="1"/>
    <xf numFmtId="2" fontId="20" fillId="0" borderId="1" xfId="4" applyNumberFormat="1" applyFont="1" applyFill="1" applyBorder="1" applyAlignment="1">
      <alignment horizontal="center"/>
    </xf>
    <xf numFmtId="49" fontId="22" fillId="3" borderId="1" xfId="4" applyNumberFormat="1" applyFont="1" applyFill="1" applyBorder="1" applyAlignment="1">
      <alignment horizontal="center"/>
    </xf>
    <xf numFmtId="4" fontId="20" fillId="3" borderId="1" xfId="4" quotePrefix="1" applyNumberFormat="1" applyFont="1" applyFill="1" applyBorder="1" applyAlignment="1">
      <alignment horizontal="center"/>
    </xf>
    <xf numFmtId="0" fontId="25" fillId="0" borderId="1" xfId="3" applyFont="1" applyBorder="1" applyAlignment="1">
      <alignment horizontal="center"/>
    </xf>
    <xf numFmtId="49" fontId="20" fillId="3" borderId="1" xfId="4" applyNumberFormat="1" applyFont="1" applyFill="1" applyBorder="1" applyAlignment="1">
      <alignment horizontal="center"/>
    </xf>
    <xf numFmtId="0" fontId="20" fillId="0" borderId="4" xfId="4" applyFont="1" applyFill="1" applyBorder="1"/>
    <xf numFmtId="49" fontId="20" fillId="3" borderId="1" xfId="4" quotePrefix="1" applyNumberFormat="1" applyFont="1" applyFill="1" applyBorder="1" applyAlignment="1">
      <alignment horizontal="center"/>
    </xf>
    <xf numFmtId="4" fontId="20" fillId="0" borderId="1" xfId="4" quotePrefix="1" applyNumberFormat="1" applyFont="1" applyFill="1" applyBorder="1" applyAlignment="1">
      <alignment horizontal="center"/>
    </xf>
    <xf numFmtId="4" fontId="20" fillId="3" borderId="1" xfId="4" quotePrefix="1" applyNumberFormat="1" applyFont="1" applyFill="1" applyBorder="1" applyAlignment="1">
      <alignment horizontal="center"/>
    </xf>
    <xf numFmtId="4" fontId="20" fillId="3" borderId="1" xfId="4" applyNumberFormat="1" applyFont="1" applyFill="1" applyBorder="1" applyAlignment="1">
      <alignment horizontal="center"/>
    </xf>
    <xf numFmtId="0" fontId="2" fillId="0" borderId="1" xfId="3" applyBorder="1" applyAlignment="1">
      <alignment horizontal="center"/>
    </xf>
    <xf numFmtId="0" fontId="22" fillId="3" borderId="4" xfId="4" applyFont="1" applyFill="1" applyBorder="1"/>
    <xf numFmtId="0" fontId="20" fillId="3" borderId="1" xfId="4" quotePrefix="1" applyFont="1" applyFill="1" applyBorder="1" applyAlignment="1">
      <alignment horizontal="center"/>
    </xf>
    <xf numFmtId="2" fontId="20" fillId="0" borderId="1" xfId="4" applyNumberFormat="1" applyFont="1" applyFill="1" applyBorder="1" applyAlignment="1">
      <alignment horizontal="center"/>
    </xf>
    <xf numFmtId="49" fontId="24" fillId="3" borderId="1" xfId="4" applyNumberFormat="1" applyFont="1" applyFill="1" applyBorder="1" applyAlignment="1">
      <alignment horizontal="center"/>
    </xf>
    <xf numFmtId="1" fontId="2" fillId="0" borderId="1" xfId="3" applyNumberFormat="1" applyBorder="1" applyAlignment="1">
      <alignment horizontal="center"/>
    </xf>
    <xf numFmtId="2" fontId="20" fillId="0" borderId="1" xfId="4" applyNumberFormat="1" applyFont="1" applyFill="1" applyBorder="1" applyAlignment="1">
      <alignment horizontal="center"/>
    </xf>
    <xf numFmtId="49" fontId="20" fillId="3" borderId="1" xfId="4" applyNumberFormat="1" applyFont="1" applyFill="1" applyBorder="1" applyAlignment="1">
      <alignment horizontal="center"/>
    </xf>
    <xf numFmtId="0" fontId="20" fillId="3" borderId="4" xfId="4" applyFont="1" applyFill="1" applyBorder="1"/>
    <xf numFmtId="0" fontId="20" fillId="3" borderId="1" xfId="4" quotePrefix="1" applyFont="1" applyFill="1" applyBorder="1" applyAlignment="1">
      <alignment horizontal="center"/>
    </xf>
    <xf numFmtId="49" fontId="20" fillId="3" borderId="1" xfId="4" quotePrefix="1" applyNumberFormat="1" applyFont="1" applyFill="1" applyBorder="1" applyAlignment="1">
      <alignment horizontal="center"/>
    </xf>
    <xf numFmtId="4" fontId="20" fillId="0" borderId="1" xfId="4" quotePrefix="1" applyNumberFormat="1" applyFont="1" applyFill="1" applyBorder="1" applyAlignment="1">
      <alignment horizontal="center"/>
    </xf>
    <xf numFmtId="1" fontId="20" fillId="0" borderId="1" xfId="4" applyNumberFormat="1" applyFont="1" applyFill="1" applyBorder="1" applyAlignment="1">
      <alignment horizontal="center"/>
    </xf>
    <xf numFmtId="0" fontId="20" fillId="3" borderId="1" xfId="4" quotePrefix="1" applyFont="1" applyFill="1" applyBorder="1" applyAlignment="1">
      <alignment horizontal="center"/>
    </xf>
    <xf numFmtId="0" fontId="20" fillId="3" borderId="4" xfId="4" applyFont="1" applyFill="1" applyBorder="1"/>
    <xf numFmtId="49" fontId="20" fillId="3" borderId="1" xfId="4" applyNumberFormat="1" applyFont="1" applyFill="1" applyBorder="1" applyAlignment="1">
      <alignment horizontal="center"/>
    </xf>
    <xf numFmtId="0" fontId="2" fillId="0" borderId="0" xfId="3" applyAlignment="1">
      <alignment horizontal="center"/>
    </xf>
    <xf numFmtId="0" fontId="2" fillId="0" borderId="8" xfId="3" applyBorder="1" applyAlignment="1">
      <alignment horizontal="center"/>
    </xf>
    <xf numFmtId="0" fontId="12" fillId="0" borderId="0" xfId="0" applyFont="1" applyFill="1" applyBorder="1"/>
    <xf numFmtId="2" fontId="12" fillId="0" borderId="0" xfId="0" applyNumberFormat="1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4" fontId="29" fillId="0" borderId="0" xfId="4" applyNumberFormat="1" applyFont="1" applyFill="1" applyBorder="1" applyAlignment="1">
      <alignment horizontal="center"/>
    </xf>
    <xf numFmtId="2" fontId="29" fillId="0" borderId="0" xfId="4" applyNumberFormat="1" applyFont="1" applyFill="1" applyBorder="1" applyAlignment="1">
      <alignment horizontal="center"/>
    </xf>
    <xf numFmtId="164" fontId="29" fillId="0" borderId="0" xfId="4" applyNumberFormat="1" applyFont="1" applyFill="1" applyBorder="1" applyAlignment="1">
      <alignment horizontal="center"/>
    </xf>
    <xf numFmtId="0" fontId="29" fillId="0" borderId="0" xfId="4" applyFont="1" applyFill="1" applyBorder="1"/>
    <xf numFmtId="1" fontId="7" fillId="0" borderId="0" xfId="0" applyNumberFormat="1" applyFont="1"/>
    <xf numFmtId="1" fontId="9" fillId="0" borderId="0" xfId="0" applyNumberFormat="1" applyFont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0" fontId="21" fillId="3" borderId="1" xfId="0" applyFont="1" applyFill="1" applyBorder="1" applyAlignment="1">
      <alignment vertical="center"/>
    </xf>
    <xf numFmtId="2" fontId="12" fillId="7" borderId="0" xfId="0" applyNumberFormat="1" applyFont="1" applyFill="1" applyBorder="1" applyAlignment="1">
      <alignment horizontal="center"/>
    </xf>
    <xf numFmtId="164" fontId="7" fillId="0" borderId="0" xfId="0" applyNumberFormat="1" applyFont="1"/>
    <xf numFmtId="0" fontId="2" fillId="0" borderId="1" xfId="3" applyBorder="1"/>
    <xf numFmtId="0" fontId="1" fillId="0" borderId="1" xfId="3" applyFont="1" applyBorder="1"/>
    <xf numFmtId="1" fontId="2" fillId="0" borderId="1" xfId="3" applyNumberFormat="1" applyBorder="1"/>
    <xf numFmtId="0" fontId="28" fillId="6" borderId="1" xfId="3" applyFont="1" applyFill="1" applyBorder="1" applyAlignment="1">
      <alignment horizontal="center" vertical="center"/>
    </xf>
    <xf numFmtId="49" fontId="26" fillId="6" borderId="7" xfId="3" applyNumberFormat="1" applyFont="1" applyFill="1" applyBorder="1" applyAlignment="1">
      <alignment horizontal="center"/>
    </xf>
    <xf numFmtId="49" fontId="26" fillId="6" borderId="4" xfId="3" applyNumberFormat="1" applyFont="1" applyFill="1" applyBorder="1" applyAlignment="1">
      <alignment horizontal="center"/>
    </xf>
  </cellXfs>
  <cellStyles count="6">
    <cellStyle name="Excel Built-in Normal" xfId="1" xr:uid="{00000000-0005-0000-0000-000000000000}"/>
    <cellStyle name="Excel Built-in Note" xfId="2" xr:uid="{00000000-0005-0000-0000-000001000000}"/>
    <cellStyle name="Normal" xfId="0" builtinId="0"/>
    <cellStyle name="Normal 2" xfId="3" xr:uid="{FD5F0792-73A3-492D-9ECF-5F700549BB5F}"/>
    <cellStyle name="Normal 3" xfId="4" xr:uid="{242EB4D6-E510-4606-86B1-E961653F9245}"/>
    <cellStyle name="Percent 2" xfId="5" xr:uid="{AF1E91B2-B8D6-46CC-AE08-E3EFD69EFF3D}"/>
  </cellStyles>
  <dxfs count="0"/>
  <tableStyles count="0" defaultTableStyle="TableStyleMedium9" defaultPivotStyle="PivotStyleLight16"/>
  <colors>
    <mruColors>
      <color rgb="FFFA9CA9"/>
      <color rgb="FFF31D3C"/>
      <color rgb="FFF8788A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2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chartsheet" Target="chartsheets/sheet5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AFD-486E-BB8B-AFFB26972BE5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AFD-486E-BB8B-AFFB26972BE5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AFD-486E-BB8B-AFFB26972BE5}"/>
            </c:ext>
          </c:extLst>
        </c:ser>
        <c:ser>
          <c:idx val="3"/>
          <c:order val="3"/>
          <c:invertIfNegative val="0"/>
          <c:val>
            <c:numRef>
              <c:f>'20-21'!#REF!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'20-21'!#REF!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AFD-486E-BB8B-AFFB26972BE5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AFD-486E-BB8B-AFFB26972BE5}"/>
            </c:ext>
          </c:extLst>
        </c:ser>
        <c:ser>
          <c:idx val="5"/>
          <c:order val="5"/>
          <c:invertIfNegative val="0"/>
          <c:val>
            <c:numRef>
              <c:f>'16-17'!#REF!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'16-17'!#REF!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4AFD-486E-BB8B-AFFB26972BE5}"/>
            </c:ext>
          </c:extLst>
        </c:ser>
        <c:ser>
          <c:idx val="6"/>
          <c:order val="6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4AFD-486E-BB8B-AFFB2697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63344"/>
        <c:axId val="115962952"/>
      </c:barChart>
      <c:catAx>
        <c:axId val="11596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962952"/>
        <c:crosses val="autoZero"/>
        <c:auto val="1"/>
        <c:lblAlgn val="ctr"/>
        <c:lblOffset val="100"/>
        <c:noMultiLvlLbl val="0"/>
      </c:catAx>
      <c:valAx>
        <c:axId val="115962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63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228-4550-A0AC-421A4E09FED2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228-4550-A0AC-421A4E09FED2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228-4550-A0AC-421A4E09FED2}"/>
            </c:ext>
          </c:extLst>
        </c:ser>
        <c:ser>
          <c:idx val="3"/>
          <c:order val="3"/>
          <c:invertIfNegative val="0"/>
          <c:val>
            <c:numRef>
              <c:f>'20-21'!#REF!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'20-21'!#REF!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228-4550-A0AC-421A4E09FED2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228-4550-A0AC-421A4E09FED2}"/>
            </c:ext>
          </c:extLst>
        </c:ser>
        <c:ser>
          <c:idx val="5"/>
          <c:order val="5"/>
          <c:invertIfNegative val="0"/>
          <c:val>
            <c:numRef>
              <c:f>'16-17'!#REF!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'16-17'!#REF!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228-4550-A0AC-421A4E09FED2}"/>
            </c:ext>
          </c:extLst>
        </c:ser>
        <c:ser>
          <c:idx val="6"/>
          <c:order val="6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9228-4550-A0AC-421A4E09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68048"/>
        <c:axId val="115968440"/>
      </c:barChart>
      <c:catAx>
        <c:axId val="11596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968440"/>
        <c:crosses val="autoZero"/>
        <c:auto val="1"/>
        <c:lblAlgn val="ctr"/>
        <c:lblOffset val="100"/>
        <c:noMultiLvlLbl val="0"/>
      </c:catAx>
      <c:valAx>
        <c:axId val="115968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6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145-4AB8-AAFF-B2E915021F36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145-4AB8-AAFF-B2E915021F36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145-4AB8-AAFF-B2E915021F36}"/>
            </c:ext>
          </c:extLst>
        </c:ser>
        <c:ser>
          <c:idx val="3"/>
          <c:order val="3"/>
          <c:invertIfNegative val="0"/>
          <c:val>
            <c:numRef>
              <c:f>'20-21'!#REF!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'20-21'!#REF!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145-4AB8-AAFF-B2E915021F36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145-4AB8-AAFF-B2E915021F36}"/>
            </c:ext>
          </c:extLst>
        </c:ser>
        <c:ser>
          <c:idx val="5"/>
          <c:order val="5"/>
          <c:invertIfNegative val="0"/>
          <c:val>
            <c:numRef>
              <c:f>'16-17'!#REF!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'16-17'!#REF!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1145-4AB8-AAFF-B2E915021F36}"/>
            </c:ext>
          </c:extLst>
        </c:ser>
        <c:ser>
          <c:idx val="6"/>
          <c:order val="6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1145-4AB8-AAFF-B2E915021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725656"/>
        <c:axId val="407725264"/>
      </c:barChart>
      <c:catAx>
        <c:axId val="407725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7725264"/>
        <c:crosses val="autoZero"/>
        <c:auto val="1"/>
        <c:lblAlgn val="ctr"/>
        <c:lblOffset val="100"/>
        <c:noMultiLvlLbl val="0"/>
      </c:catAx>
      <c:valAx>
        <c:axId val="407725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7725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648-462F-B621-ACC6FA3B05E3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648-462F-B621-ACC6FA3B05E3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648-462F-B621-ACC6FA3B05E3}"/>
            </c:ext>
          </c:extLst>
        </c:ser>
        <c:ser>
          <c:idx val="3"/>
          <c:order val="3"/>
          <c:invertIfNegative val="0"/>
          <c:val>
            <c:numRef>
              <c:f>'20-21'!#REF!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'20-21'!#REF!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648-462F-B621-ACC6FA3B05E3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648-462F-B621-ACC6FA3B05E3}"/>
            </c:ext>
          </c:extLst>
        </c:ser>
        <c:ser>
          <c:idx val="5"/>
          <c:order val="5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648-462F-B621-ACC6FA3B0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70008"/>
        <c:axId val="115969616"/>
      </c:barChart>
      <c:catAx>
        <c:axId val="115970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969616"/>
        <c:crosses val="autoZero"/>
        <c:auto val="1"/>
        <c:lblAlgn val="ctr"/>
        <c:lblOffset val="100"/>
        <c:noMultiLvlLbl val="0"/>
      </c:catAx>
      <c:valAx>
        <c:axId val="115969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70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B71-454E-80DC-269225EB5EBF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B71-454E-80DC-269225EB5EBF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B71-454E-80DC-269225EB5EBF}"/>
            </c:ext>
          </c:extLst>
        </c:ser>
        <c:ser>
          <c:idx val="3"/>
          <c:order val="3"/>
          <c:invertIfNegative val="0"/>
          <c:val>
            <c:numRef>
              <c:f>'20-21'!#REF!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'20-21'!#REF!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B71-454E-80DC-269225EB5EBF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B71-454E-80DC-269225EB5EBF}"/>
            </c:ext>
          </c:extLst>
        </c:ser>
        <c:ser>
          <c:idx val="5"/>
          <c:order val="5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DB71-454E-80DC-269225EB5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66872"/>
        <c:axId val="523497736"/>
      </c:barChart>
      <c:catAx>
        <c:axId val="115966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3497736"/>
        <c:crosses val="autoZero"/>
        <c:auto val="1"/>
        <c:lblAlgn val="ctr"/>
        <c:lblOffset val="100"/>
        <c:noMultiLvlLbl val="0"/>
      </c:catAx>
      <c:valAx>
        <c:axId val="523497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66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222892</xdr:colOff>
      <xdr:row>2</xdr:row>
      <xdr:rowOff>88377</xdr:rowOff>
    </xdr:from>
    <xdr:to>
      <xdr:col>2</xdr:col>
      <xdr:colOff>1448268</xdr:colOff>
      <xdr:row>2</xdr:row>
      <xdr:rowOff>595237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B9EB3B2F-07B3-436C-89D7-16C5CF5A3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7" y="88377"/>
          <a:ext cx="2139776" cy="506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69760</xdr:colOff>
      <xdr:row>2</xdr:row>
      <xdr:rowOff>97216</xdr:rowOff>
    </xdr:from>
    <xdr:ext cx="2040607" cy="626241"/>
    <xdr:pic>
      <xdr:nvPicPr>
        <xdr:cNvPr id="2" name="Kuva 2">
          <a:extLst>
            <a:ext uri="{FF2B5EF4-FFF2-40B4-BE49-F238E27FC236}">
              <a16:creationId xmlns:a16="http://schemas.microsoft.com/office/drawing/2014/main" id="{32F1775A-79BE-45BF-8C79-A9F4EB4AE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grayscl/>
        </a:blip>
        <a:stretch>
          <a:fillRect/>
        </a:stretch>
      </xdr:blipFill>
      <xdr:spPr>
        <a:xfrm>
          <a:off x="679360" y="478216"/>
          <a:ext cx="2040607" cy="6262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5A25-3F88-4402-8DA9-802D5CCC6F3D}">
  <dimension ref="B1:AB400"/>
  <sheetViews>
    <sheetView tabSelected="1" zoomScale="120" zoomScaleNormal="120" zoomScaleSheetLayoutView="120" workbookViewId="0">
      <pane ySplit="4" topLeftCell="A5" activePane="bottomLeft" state="frozen"/>
      <selection pane="bottomLeft" activeCell="C358" sqref="C358:C361"/>
    </sheetView>
  </sheetViews>
  <sheetFormatPr defaultColWidth="9.140625" defaultRowHeight="12" customHeight="1"/>
  <cols>
    <col min="1" max="1" width="1.5703125" style="4" customWidth="1"/>
    <col min="2" max="2" width="13.7109375" style="2" customWidth="1"/>
    <col min="3" max="3" width="51.5703125" style="4" customWidth="1"/>
    <col min="4" max="4" width="14.85546875" style="4" customWidth="1"/>
    <col min="5" max="5" width="8.140625" style="130" customWidth="1"/>
    <col min="6" max="6" width="13.5703125" style="217" bestFit="1" customWidth="1"/>
    <col min="7" max="7" width="9.140625" style="4"/>
    <col min="8" max="8" width="13" style="4" customWidth="1"/>
    <col min="9" max="16384" width="9.140625" style="4"/>
  </cols>
  <sheetData>
    <row r="1" spans="2:28" ht="12" customHeight="1">
      <c r="B1" s="2" t="s">
        <v>750</v>
      </c>
    </row>
    <row r="2" spans="2:28" ht="12" customHeight="1">
      <c r="B2" s="2" t="s">
        <v>751</v>
      </c>
    </row>
    <row r="3" spans="2:28" ht="56.25" customHeight="1">
      <c r="B3" s="135"/>
      <c r="C3" s="136"/>
      <c r="D3" s="220" t="s">
        <v>748</v>
      </c>
      <c r="E3" s="220"/>
    </row>
    <row r="4" spans="2:28" s="5" customFormat="1" ht="24" customHeight="1">
      <c r="B4" s="137" t="s">
        <v>87</v>
      </c>
      <c r="C4" s="138" t="s">
        <v>88</v>
      </c>
      <c r="D4" s="139"/>
      <c r="E4" s="140" t="s">
        <v>688</v>
      </c>
      <c r="F4" s="218" t="s">
        <v>752</v>
      </c>
      <c r="G4" s="5" t="s">
        <v>725</v>
      </c>
      <c r="H4" s="5" t="s">
        <v>747</v>
      </c>
    </row>
    <row r="5" spans="2:28" s="13" customFormat="1" ht="12" customHeight="1">
      <c r="B5" s="14" t="s">
        <v>23</v>
      </c>
      <c r="C5" s="7" t="s">
        <v>76</v>
      </c>
      <c r="D5" s="8"/>
      <c r="E5" s="73"/>
      <c r="F5" s="219"/>
      <c r="G5" s="210"/>
      <c r="H5" s="211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</row>
    <row r="6" spans="2:28" s="13" customFormat="1" ht="12" customHeight="1">
      <c r="B6" s="12" t="s">
        <v>77</v>
      </c>
      <c r="C6" s="17" t="s">
        <v>298</v>
      </c>
      <c r="D6" s="1" t="s">
        <v>197</v>
      </c>
      <c r="E6" s="131">
        <v>849</v>
      </c>
      <c r="F6" s="219">
        <f>SUM(E6*0.7)</f>
        <v>594.29999999999995</v>
      </c>
      <c r="G6" s="221"/>
      <c r="H6" s="211">
        <f>SUM(F6*G6)</f>
        <v>0</v>
      </c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</row>
    <row r="7" spans="2:28" s="13" customFormat="1" ht="12" customHeight="1">
      <c r="B7" s="12" t="s">
        <v>78</v>
      </c>
      <c r="C7" s="17" t="s">
        <v>299</v>
      </c>
      <c r="D7" s="69" t="s">
        <v>198</v>
      </c>
      <c r="E7" s="131">
        <v>849</v>
      </c>
      <c r="F7" s="219">
        <f t="shared" ref="F7:F9" si="0">SUM(E7*0.7)</f>
        <v>594.29999999999995</v>
      </c>
      <c r="G7" s="221"/>
      <c r="H7" s="211">
        <f t="shared" ref="H7:H70" si="1">SUM(F7*G7)</f>
        <v>0</v>
      </c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</row>
    <row r="8" spans="2:28" s="13" customFormat="1" ht="12" customHeight="1">
      <c r="B8" s="12" t="s">
        <v>79</v>
      </c>
      <c r="C8" s="17" t="s">
        <v>300</v>
      </c>
      <c r="D8" s="69" t="s">
        <v>199</v>
      </c>
      <c r="E8" s="131">
        <v>849</v>
      </c>
      <c r="F8" s="219">
        <f t="shared" si="0"/>
        <v>594.29999999999995</v>
      </c>
      <c r="G8" s="221"/>
      <c r="H8" s="211">
        <f t="shared" si="1"/>
        <v>0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</row>
    <row r="9" spans="2:28" s="13" customFormat="1" ht="12" customHeight="1">
      <c r="B9" s="12" t="s">
        <v>359</v>
      </c>
      <c r="C9" s="17" t="s">
        <v>358</v>
      </c>
      <c r="D9" s="69" t="s">
        <v>12</v>
      </c>
      <c r="E9" s="131">
        <v>849</v>
      </c>
      <c r="F9" s="219">
        <f t="shared" si="0"/>
        <v>594.29999999999995</v>
      </c>
      <c r="G9" s="221"/>
      <c r="H9" s="211">
        <f t="shared" si="1"/>
        <v>0</v>
      </c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</row>
    <row r="10" spans="2:28" s="13" customFormat="1" ht="12" customHeight="1">
      <c r="B10" s="14" t="s">
        <v>34</v>
      </c>
      <c r="C10" s="7" t="s">
        <v>80</v>
      </c>
      <c r="D10" s="83"/>
      <c r="E10" s="73"/>
      <c r="F10" s="219">
        <f t="shared" ref="F10" si="2">SUM(E10*0.8)</f>
        <v>0</v>
      </c>
      <c r="G10" s="221"/>
      <c r="H10" s="211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</row>
    <row r="11" spans="2:28" s="13" customFormat="1" ht="12" customHeight="1">
      <c r="B11" s="12" t="s">
        <v>24</v>
      </c>
      <c r="C11" s="11" t="s">
        <v>191</v>
      </c>
      <c r="D11" s="108" t="s">
        <v>4</v>
      </c>
      <c r="E11" s="131">
        <v>599</v>
      </c>
      <c r="F11" s="219">
        <f>SUM(E11*0.7)</f>
        <v>419.29999999999995</v>
      </c>
      <c r="G11" s="221"/>
      <c r="H11" s="211">
        <f t="shared" si="1"/>
        <v>0</v>
      </c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</row>
    <row r="12" spans="2:28" s="13" customFormat="1" ht="12" customHeight="1">
      <c r="B12" s="12" t="s">
        <v>25</v>
      </c>
      <c r="C12" s="11" t="s">
        <v>192</v>
      </c>
      <c r="D12" s="108" t="s">
        <v>3</v>
      </c>
      <c r="E12" s="131">
        <v>599</v>
      </c>
      <c r="F12" s="219">
        <f t="shared" ref="F12:F75" si="3">SUM(E12*0.7)</f>
        <v>419.29999999999995</v>
      </c>
      <c r="G12" s="221"/>
      <c r="H12" s="211">
        <f t="shared" si="1"/>
        <v>0</v>
      </c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</row>
    <row r="13" spans="2:28" s="13" customFormat="1" ht="12" customHeight="1">
      <c r="B13" s="12" t="s">
        <v>26</v>
      </c>
      <c r="C13" s="11" t="s">
        <v>193</v>
      </c>
      <c r="D13" s="71" t="s">
        <v>162</v>
      </c>
      <c r="E13" s="131">
        <v>599</v>
      </c>
      <c r="F13" s="219">
        <f t="shared" si="3"/>
        <v>419.29999999999995</v>
      </c>
      <c r="G13" s="221"/>
      <c r="H13" s="211">
        <f t="shared" si="1"/>
        <v>0</v>
      </c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</row>
    <row r="14" spans="2:28" s="13" customFormat="1" ht="12" customHeight="1">
      <c r="B14" s="12" t="s">
        <v>27</v>
      </c>
      <c r="C14" s="11" t="s">
        <v>194</v>
      </c>
      <c r="D14" s="108" t="s">
        <v>200</v>
      </c>
      <c r="E14" s="131">
        <v>599</v>
      </c>
      <c r="F14" s="219">
        <f t="shared" si="3"/>
        <v>419.29999999999995</v>
      </c>
      <c r="G14" s="221"/>
      <c r="H14" s="211">
        <f t="shared" si="1"/>
        <v>0</v>
      </c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</row>
    <row r="15" spans="2:28" s="13" customFormat="1" ht="12" customHeight="1">
      <c r="B15" s="12" t="s">
        <v>28</v>
      </c>
      <c r="C15" s="11" t="s">
        <v>195</v>
      </c>
      <c r="D15" s="108" t="s">
        <v>165</v>
      </c>
      <c r="E15" s="131">
        <v>599</v>
      </c>
      <c r="F15" s="219">
        <f t="shared" si="3"/>
        <v>419.29999999999995</v>
      </c>
      <c r="G15" s="221"/>
      <c r="H15" s="211">
        <f t="shared" si="1"/>
        <v>0</v>
      </c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</row>
    <row r="16" spans="2:28" s="13" customFormat="1" ht="12" customHeight="1">
      <c r="B16" s="12" t="s">
        <v>69</v>
      </c>
      <c r="C16" s="11" t="s">
        <v>196</v>
      </c>
      <c r="D16" s="108" t="s">
        <v>164</v>
      </c>
      <c r="E16" s="131">
        <v>599</v>
      </c>
      <c r="F16" s="219">
        <f t="shared" si="3"/>
        <v>419.29999999999995</v>
      </c>
      <c r="G16" s="221"/>
      <c r="H16" s="211">
        <f t="shared" si="1"/>
        <v>0</v>
      </c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</row>
    <row r="17" spans="2:28" s="13" customFormat="1" ht="11.25" customHeight="1">
      <c r="B17" s="12" t="s">
        <v>204</v>
      </c>
      <c r="C17" s="11" t="s">
        <v>205</v>
      </c>
      <c r="D17" s="69"/>
      <c r="E17" s="131">
        <v>599</v>
      </c>
      <c r="F17" s="219">
        <f t="shared" si="3"/>
        <v>419.29999999999995</v>
      </c>
      <c r="G17" s="221"/>
      <c r="H17" s="211">
        <f t="shared" si="1"/>
        <v>0</v>
      </c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</row>
    <row r="18" spans="2:28" s="13" customFormat="1" ht="12" customHeight="1">
      <c r="B18" s="14" t="s">
        <v>29</v>
      </c>
      <c r="C18" s="7" t="s">
        <v>81</v>
      </c>
      <c r="D18" s="108"/>
      <c r="E18" s="73"/>
      <c r="F18" s="219">
        <f t="shared" si="3"/>
        <v>0</v>
      </c>
      <c r="G18" s="221"/>
      <c r="H18" s="211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</row>
    <row r="19" spans="2:28" s="13" customFormat="1" ht="12" customHeight="1">
      <c r="B19" s="12" t="s">
        <v>30</v>
      </c>
      <c r="C19" s="11" t="s">
        <v>191</v>
      </c>
      <c r="D19" s="108" t="s">
        <v>4</v>
      </c>
      <c r="E19" s="131">
        <v>1899</v>
      </c>
      <c r="F19" s="219">
        <f t="shared" si="3"/>
        <v>1329.3</v>
      </c>
      <c r="G19" s="221"/>
      <c r="H19" s="211">
        <f t="shared" si="1"/>
        <v>0</v>
      </c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</row>
    <row r="20" spans="2:28" s="13" customFormat="1" ht="12" customHeight="1">
      <c r="B20" s="12" t="s">
        <v>31</v>
      </c>
      <c r="C20" s="11" t="s">
        <v>192</v>
      </c>
      <c r="D20" s="108" t="s">
        <v>3</v>
      </c>
      <c r="E20" s="131">
        <v>1899</v>
      </c>
      <c r="F20" s="219">
        <f t="shared" si="3"/>
        <v>1329.3</v>
      </c>
      <c r="G20" s="221"/>
      <c r="H20" s="211">
        <f t="shared" si="1"/>
        <v>0</v>
      </c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</row>
    <row r="21" spans="2:28" s="13" customFormat="1" ht="12" customHeight="1">
      <c r="B21" s="12" t="s">
        <v>70</v>
      </c>
      <c r="C21" s="11" t="s">
        <v>193</v>
      </c>
      <c r="D21" s="71" t="s">
        <v>162</v>
      </c>
      <c r="E21" s="131">
        <v>1899</v>
      </c>
      <c r="F21" s="219">
        <f t="shared" si="3"/>
        <v>1329.3</v>
      </c>
      <c r="G21" s="221"/>
      <c r="H21" s="211">
        <f t="shared" si="1"/>
        <v>0</v>
      </c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</row>
    <row r="22" spans="2:28" s="13" customFormat="1" ht="12" customHeight="1">
      <c r="B22" s="12" t="s">
        <v>32</v>
      </c>
      <c r="C22" s="11" t="s">
        <v>194</v>
      </c>
      <c r="D22" s="109" t="s">
        <v>200</v>
      </c>
      <c r="E22" s="131">
        <v>1899</v>
      </c>
      <c r="F22" s="219">
        <f t="shared" si="3"/>
        <v>1329.3</v>
      </c>
      <c r="G22" s="221"/>
      <c r="H22" s="211">
        <f t="shared" si="1"/>
        <v>0</v>
      </c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</row>
    <row r="23" spans="2:28" s="13" customFormat="1" ht="12" customHeight="1">
      <c r="B23" s="12" t="s">
        <v>33</v>
      </c>
      <c r="C23" s="11" t="s">
        <v>195</v>
      </c>
      <c r="D23" s="108" t="s">
        <v>165</v>
      </c>
      <c r="E23" s="131">
        <v>1899</v>
      </c>
      <c r="F23" s="219">
        <f t="shared" si="3"/>
        <v>1329.3</v>
      </c>
      <c r="G23" s="221"/>
      <c r="H23" s="211">
        <f t="shared" si="1"/>
        <v>0</v>
      </c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</row>
    <row r="24" spans="2:28" s="13" customFormat="1" ht="12" customHeight="1">
      <c r="B24" s="12" t="s">
        <v>71</v>
      </c>
      <c r="C24" s="11" t="s">
        <v>196</v>
      </c>
      <c r="D24" s="108" t="s">
        <v>164</v>
      </c>
      <c r="E24" s="131">
        <v>1899</v>
      </c>
      <c r="F24" s="219">
        <f t="shared" si="3"/>
        <v>1329.3</v>
      </c>
      <c r="G24" s="221"/>
      <c r="H24" s="211">
        <f t="shared" si="1"/>
        <v>0</v>
      </c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</row>
    <row r="25" spans="2:28" s="13" customFormat="1" ht="12" customHeight="1">
      <c r="B25" s="88" t="s">
        <v>127</v>
      </c>
      <c r="C25" s="89" t="s">
        <v>536</v>
      </c>
      <c r="D25" s="110"/>
      <c r="E25" s="119"/>
      <c r="F25" s="219">
        <f t="shared" si="3"/>
        <v>0</v>
      </c>
      <c r="G25" s="221"/>
      <c r="H25" s="211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</row>
    <row r="26" spans="2:28" s="13" customFormat="1" ht="12" customHeight="1">
      <c r="B26" s="90" t="s">
        <v>537</v>
      </c>
      <c r="C26" s="91" t="s">
        <v>185</v>
      </c>
      <c r="D26" s="110" t="s">
        <v>4</v>
      </c>
      <c r="E26" s="131">
        <v>199</v>
      </c>
      <c r="F26" s="219">
        <f t="shared" si="3"/>
        <v>139.29999999999998</v>
      </c>
      <c r="G26" s="221"/>
      <c r="H26" s="211">
        <f t="shared" si="1"/>
        <v>0</v>
      </c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</row>
    <row r="27" spans="2:28" s="13" customFormat="1" ht="12" customHeight="1">
      <c r="B27" s="90" t="s">
        <v>538</v>
      </c>
      <c r="C27" s="91" t="s">
        <v>186</v>
      </c>
      <c r="D27" s="110" t="s">
        <v>3</v>
      </c>
      <c r="E27" s="131">
        <v>199</v>
      </c>
      <c r="F27" s="219">
        <f t="shared" si="3"/>
        <v>139.29999999999998</v>
      </c>
      <c r="G27" s="221"/>
      <c r="H27" s="211">
        <f t="shared" si="1"/>
        <v>0</v>
      </c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</row>
    <row r="28" spans="2:28" s="13" customFormat="1" ht="12" customHeight="1">
      <c r="B28" s="90" t="s">
        <v>539</v>
      </c>
      <c r="C28" s="91" t="s">
        <v>187</v>
      </c>
      <c r="D28" s="110" t="s">
        <v>82</v>
      </c>
      <c r="E28" s="131">
        <v>199</v>
      </c>
      <c r="F28" s="219">
        <f t="shared" si="3"/>
        <v>139.29999999999998</v>
      </c>
      <c r="G28" s="221"/>
      <c r="H28" s="211">
        <f t="shared" si="1"/>
        <v>0</v>
      </c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</row>
    <row r="29" spans="2:28" s="13" customFormat="1" ht="12" customHeight="1">
      <c r="B29" s="90" t="s">
        <v>540</v>
      </c>
      <c r="C29" s="91" t="s">
        <v>188</v>
      </c>
      <c r="D29" s="110" t="s">
        <v>2</v>
      </c>
      <c r="E29" s="131">
        <v>199</v>
      </c>
      <c r="F29" s="219">
        <f t="shared" si="3"/>
        <v>139.29999999999998</v>
      </c>
      <c r="G29" s="221"/>
      <c r="H29" s="211">
        <f t="shared" si="1"/>
        <v>0</v>
      </c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</row>
    <row r="30" spans="2:28" s="13" customFormat="1" ht="12" customHeight="1">
      <c r="B30" s="90" t="s">
        <v>541</v>
      </c>
      <c r="C30" s="91" t="s">
        <v>189</v>
      </c>
      <c r="D30" s="110" t="s">
        <v>2</v>
      </c>
      <c r="E30" s="131">
        <v>199</v>
      </c>
      <c r="F30" s="219">
        <f t="shared" si="3"/>
        <v>139.29999999999998</v>
      </c>
      <c r="G30" s="221"/>
      <c r="H30" s="211">
        <f t="shared" si="1"/>
        <v>0</v>
      </c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</row>
    <row r="31" spans="2:28" s="13" customFormat="1" ht="12" customHeight="1">
      <c r="B31" s="90" t="s">
        <v>542</v>
      </c>
      <c r="C31" s="91" t="s">
        <v>190</v>
      </c>
      <c r="D31" s="110" t="s">
        <v>19</v>
      </c>
      <c r="E31" s="131">
        <v>199</v>
      </c>
      <c r="F31" s="219">
        <f t="shared" si="3"/>
        <v>139.29999999999998</v>
      </c>
      <c r="G31" s="221"/>
      <c r="H31" s="211">
        <f t="shared" si="1"/>
        <v>0</v>
      </c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</row>
    <row r="32" spans="2:28" s="13" customFormat="1" ht="12" customHeight="1">
      <c r="B32" s="88" t="s">
        <v>543</v>
      </c>
      <c r="C32" s="89" t="s">
        <v>544</v>
      </c>
      <c r="D32" s="82"/>
      <c r="E32" s="119"/>
      <c r="F32" s="219">
        <f t="shared" si="3"/>
        <v>0</v>
      </c>
      <c r="G32" s="221"/>
      <c r="H32" s="211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</row>
    <row r="33" spans="2:28" s="13" customFormat="1" ht="12" customHeight="1">
      <c r="B33" s="90" t="s">
        <v>545</v>
      </c>
      <c r="C33" s="91" t="s">
        <v>185</v>
      </c>
      <c r="D33" s="82" t="s">
        <v>4</v>
      </c>
      <c r="E33" s="131">
        <v>359</v>
      </c>
      <c r="F33" s="219">
        <f t="shared" si="3"/>
        <v>251.29999999999998</v>
      </c>
      <c r="G33" s="221"/>
      <c r="H33" s="211">
        <f t="shared" si="1"/>
        <v>0</v>
      </c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</row>
    <row r="34" spans="2:28" s="13" customFormat="1" ht="12" customHeight="1">
      <c r="B34" s="90" t="s">
        <v>546</v>
      </c>
      <c r="C34" s="91" t="s">
        <v>186</v>
      </c>
      <c r="D34" s="82" t="s">
        <v>3</v>
      </c>
      <c r="E34" s="131">
        <v>359</v>
      </c>
      <c r="F34" s="219">
        <f t="shared" si="3"/>
        <v>251.29999999999998</v>
      </c>
      <c r="G34" s="221"/>
      <c r="H34" s="211">
        <f t="shared" si="1"/>
        <v>0</v>
      </c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</row>
    <row r="35" spans="2:28" s="13" customFormat="1" ht="12" customHeight="1">
      <c r="B35" s="90" t="s">
        <v>547</v>
      </c>
      <c r="C35" s="91" t="s">
        <v>187</v>
      </c>
      <c r="D35" s="82" t="s">
        <v>82</v>
      </c>
      <c r="E35" s="131">
        <v>359</v>
      </c>
      <c r="F35" s="219">
        <f t="shared" si="3"/>
        <v>251.29999999999998</v>
      </c>
      <c r="G35" s="221"/>
      <c r="H35" s="211">
        <f t="shared" si="1"/>
        <v>0</v>
      </c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</row>
    <row r="36" spans="2:28" s="13" customFormat="1" ht="12" customHeight="1">
      <c r="B36" s="90" t="s">
        <v>548</v>
      </c>
      <c r="C36" s="91" t="s">
        <v>188</v>
      </c>
      <c r="D36" s="82" t="s">
        <v>2</v>
      </c>
      <c r="E36" s="131">
        <v>359</v>
      </c>
      <c r="F36" s="219">
        <f t="shared" si="3"/>
        <v>251.29999999999998</v>
      </c>
      <c r="G36" s="221"/>
      <c r="H36" s="211">
        <f t="shared" si="1"/>
        <v>0</v>
      </c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</row>
    <row r="37" spans="2:28" s="13" customFormat="1" ht="12" customHeight="1">
      <c r="B37" s="90" t="s">
        <v>549</v>
      </c>
      <c r="C37" s="91" t="s">
        <v>189</v>
      </c>
      <c r="D37" s="82" t="s">
        <v>2</v>
      </c>
      <c r="E37" s="131">
        <v>359</v>
      </c>
      <c r="F37" s="219">
        <f t="shared" si="3"/>
        <v>251.29999999999998</v>
      </c>
      <c r="G37" s="221"/>
      <c r="H37" s="211">
        <f t="shared" si="1"/>
        <v>0</v>
      </c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</row>
    <row r="38" spans="2:28" s="13" customFormat="1" ht="12" customHeight="1">
      <c r="B38" s="90" t="s">
        <v>550</v>
      </c>
      <c r="C38" s="91" t="s">
        <v>190</v>
      </c>
      <c r="D38" s="82" t="s">
        <v>19</v>
      </c>
      <c r="E38" s="131">
        <v>359</v>
      </c>
      <c r="F38" s="219">
        <f t="shared" si="3"/>
        <v>251.29999999999998</v>
      </c>
      <c r="G38" s="221"/>
      <c r="H38" s="211">
        <f t="shared" si="1"/>
        <v>0</v>
      </c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</row>
    <row r="39" spans="2:28" s="13" customFormat="1" ht="12" customHeight="1">
      <c r="B39" s="19" t="s">
        <v>301</v>
      </c>
      <c r="C39" s="7" t="s">
        <v>85</v>
      </c>
      <c r="D39" s="82"/>
      <c r="E39" s="66"/>
      <c r="F39" s="219">
        <f t="shared" si="3"/>
        <v>0</v>
      </c>
      <c r="G39" s="221"/>
      <c r="H39" s="211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</row>
    <row r="40" spans="2:28" s="13" customFormat="1" ht="12" customHeight="1">
      <c r="B40" s="12" t="s">
        <v>115</v>
      </c>
      <c r="C40" s="11" t="s">
        <v>185</v>
      </c>
      <c r="D40" s="82" t="s">
        <v>4</v>
      </c>
      <c r="E40" s="131">
        <v>599</v>
      </c>
      <c r="F40" s="219">
        <f t="shared" si="3"/>
        <v>419.29999999999995</v>
      </c>
      <c r="G40" s="221"/>
      <c r="H40" s="211">
        <f t="shared" si="1"/>
        <v>0</v>
      </c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</row>
    <row r="41" spans="2:28" s="13" customFormat="1" ht="12" customHeight="1">
      <c r="B41" s="12" t="s">
        <v>116</v>
      </c>
      <c r="C41" s="11" t="s">
        <v>186</v>
      </c>
      <c r="D41" s="82" t="s">
        <v>3</v>
      </c>
      <c r="E41" s="131">
        <v>599</v>
      </c>
      <c r="F41" s="219">
        <f t="shared" si="3"/>
        <v>419.29999999999995</v>
      </c>
      <c r="G41" s="221"/>
      <c r="H41" s="211">
        <f t="shared" si="1"/>
        <v>0</v>
      </c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</row>
    <row r="42" spans="2:28" s="13" customFormat="1" ht="12" customHeight="1">
      <c r="B42" s="12" t="s">
        <v>117</v>
      </c>
      <c r="C42" s="11" t="s">
        <v>187</v>
      </c>
      <c r="D42" s="82" t="s">
        <v>82</v>
      </c>
      <c r="E42" s="131">
        <v>599</v>
      </c>
      <c r="F42" s="219">
        <f t="shared" si="3"/>
        <v>419.29999999999995</v>
      </c>
      <c r="G42" s="221"/>
      <c r="H42" s="211">
        <f t="shared" si="1"/>
        <v>0</v>
      </c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</row>
    <row r="43" spans="2:28" s="13" customFormat="1" ht="12" customHeight="1">
      <c r="B43" s="12" t="s">
        <v>118</v>
      </c>
      <c r="C43" s="11" t="s">
        <v>188</v>
      </c>
      <c r="D43" s="82" t="s">
        <v>2</v>
      </c>
      <c r="E43" s="131">
        <v>599</v>
      </c>
      <c r="F43" s="219">
        <f t="shared" si="3"/>
        <v>419.29999999999995</v>
      </c>
      <c r="G43" s="221"/>
      <c r="H43" s="211">
        <f t="shared" si="1"/>
        <v>0</v>
      </c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</row>
    <row r="44" spans="2:28" s="13" customFormat="1" ht="12" customHeight="1">
      <c r="B44" s="12" t="s">
        <v>119</v>
      </c>
      <c r="C44" s="11" t="s">
        <v>189</v>
      </c>
      <c r="D44" s="82" t="s">
        <v>2</v>
      </c>
      <c r="E44" s="131">
        <v>599</v>
      </c>
      <c r="F44" s="219">
        <f t="shared" si="3"/>
        <v>419.29999999999995</v>
      </c>
      <c r="G44" s="221"/>
      <c r="H44" s="211">
        <f t="shared" si="1"/>
        <v>0</v>
      </c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</row>
    <row r="45" spans="2:28" s="13" customFormat="1" ht="12" customHeight="1">
      <c r="B45" s="12" t="s">
        <v>120</v>
      </c>
      <c r="C45" s="11" t="s">
        <v>190</v>
      </c>
      <c r="D45" s="82" t="s">
        <v>19</v>
      </c>
      <c r="E45" s="131">
        <v>599</v>
      </c>
      <c r="F45" s="219">
        <f t="shared" si="3"/>
        <v>419.29999999999995</v>
      </c>
      <c r="G45" s="221"/>
      <c r="H45" s="211">
        <f t="shared" si="1"/>
        <v>0</v>
      </c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</row>
    <row r="46" spans="2:28" s="13" customFormat="1" ht="12" customHeight="1">
      <c r="B46" s="14" t="s">
        <v>83</v>
      </c>
      <c r="C46" s="7" t="s">
        <v>86</v>
      </c>
      <c r="D46" s="82"/>
      <c r="E46" s="66"/>
      <c r="F46" s="219">
        <f t="shared" si="3"/>
        <v>0</v>
      </c>
      <c r="G46" s="221"/>
      <c r="H46" s="211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</row>
    <row r="47" spans="2:28" s="13" customFormat="1" ht="12" customHeight="1">
      <c r="B47" s="12" t="s">
        <v>121</v>
      </c>
      <c r="C47" s="11" t="s">
        <v>185</v>
      </c>
      <c r="D47" s="82" t="s">
        <v>4</v>
      </c>
      <c r="E47" s="131">
        <v>1300</v>
      </c>
      <c r="F47" s="219">
        <f t="shared" si="3"/>
        <v>909.99999999999989</v>
      </c>
      <c r="G47" s="221"/>
      <c r="H47" s="211">
        <f t="shared" si="1"/>
        <v>0</v>
      </c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</row>
    <row r="48" spans="2:28" s="13" customFormat="1" ht="12" customHeight="1">
      <c r="B48" s="12" t="s">
        <v>122</v>
      </c>
      <c r="C48" s="11" t="s">
        <v>186</v>
      </c>
      <c r="D48" s="82" t="s">
        <v>3</v>
      </c>
      <c r="E48" s="131">
        <v>1300</v>
      </c>
      <c r="F48" s="219">
        <f t="shared" si="3"/>
        <v>909.99999999999989</v>
      </c>
      <c r="G48" s="221"/>
      <c r="H48" s="211">
        <f t="shared" si="1"/>
        <v>0</v>
      </c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</row>
    <row r="49" spans="2:28" s="13" customFormat="1" ht="12" customHeight="1">
      <c r="B49" s="12" t="s">
        <v>123</v>
      </c>
      <c r="C49" s="11" t="s">
        <v>187</v>
      </c>
      <c r="D49" s="82" t="s">
        <v>82</v>
      </c>
      <c r="E49" s="131">
        <v>1300</v>
      </c>
      <c r="F49" s="219">
        <f t="shared" si="3"/>
        <v>909.99999999999989</v>
      </c>
      <c r="G49" s="221"/>
      <c r="H49" s="211">
        <f t="shared" si="1"/>
        <v>0</v>
      </c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</row>
    <row r="50" spans="2:28" s="13" customFormat="1" ht="12" customHeight="1">
      <c r="B50" s="12" t="s">
        <v>124</v>
      </c>
      <c r="C50" s="11" t="s">
        <v>188</v>
      </c>
      <c r="D50" s="82" t="s">
        <v>2</v>
      </c>
      <c r="E50" s="131">
        <v>1300</v>
      </c>
      <c r="F50" s="219">
        <f t="shared" si="3"/>
        <v>909.99999999999989</v>
      </c>
      <c r="G50" s="221"/>
      <c r="H50" s="211">
        <f t="shared" si="1"/>
        <v>0</v>
      </c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</row>
    <row r="51" spans="2:28" s="13" customFormat="1" ht="12" customHeight="1">
      <c r="B51" s="12" t="s">
        <v>125</v>
      </c>
      <c r="C51" s="11" t="s">
        <v>189</v>
      </c>
      <c r="D51" s="82" t="s">
        <v>2</v>
      </c>
      <c r="E51" s="131">
        <v>1300</v>
      </c>
      <c r="F51" s="219">
        <f t="shared" si="3"/>
        <v>909.99999999999989</v>
      </c>
      <c r="G51" s="221"/>
      <c r="H51" s="211">
        <f t="shared" si="1"/>
        <v>0</v>
      </c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</row>
    <row r="52" spans="2:28" s="13" customFormat="1" ht="12" customHeight="1">
      <c r="B52" s="12" t="s">
        <v>126</v>
      </c>
      <c r="C52" s="11" t="s">
        <v>190</v>
      </c>
      <c r="D52" s="82" t="s">
        <v>19</v>
      </c>
      <c r="E52" s="131">
        <v>1300</v>
      </c>
      <c r="F52" s="219">
        <f t="shared" si="3"/>
        <v>909.99999999999989</v>
      </c>
      <c r="G52" s="221"/>
      <c r="H52" s="211">
        <f t="shared" si="1"/>
        <v>0</v>
      </c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</row>
    <row r="53" spans="2:28" s="13" customFormat="1" ht="12" customHeight="1">
      <c r="B53" s="88" t="s">
        <v>551</v>
      </c>
      <c r="C53" s="89" t="s">
        <v>552</v>
      </c>
      <c r="D53" s="120"/>
      <c r="E53" s="66"/>
      <c r="F53" s="219">
        <f t="shared" si="3"/>
        <v>0</v>
      </c>
      <c r="G53" s="221"/>
      <c r="H53" s="211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</row>
    <row r="54" spans="2:28" s="13" customFormat="1" ht="12" customHeight="1">
      <c r="B54" s="92" t="s">
        <v>553</v>
      </c>
      <c r="C54" s="93" t="s">
        <v>554</v>
      </c>
      <c r="D54" s="63" t="s">
        <v>4</v>
      </c>
      <c r="E54" s="131">
        <v>179</v>
      </c>
      <c r="F54" s="219">
        <f t="shared" si="3"/>
        <v>125.3</v>
      </c>
      <c r="G54" s="221"/>
      <c r="H54" s="211">
        <f t="shared" si="1"/>
        <v>0</v>
      </c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</row>
    <row r="55" spans="2:28" s="13" customFormat="1" ht="12" customHeight="1">
      <c r="B55" s="92" t="s">
        <v>555</v>
      </c>
      <c r="C55" s="93" t="s">
        <v>556</v>
      </c>
      <c r="D55" s="63" t="s">
        <v>3</v>
      </c>
      <c r="E55" s="131">
        <v>179</v>
      </c>
      <c r="F55" s="219">
        <f t="shared" si="3"/>
        <v>125.3</v>
      </c>
      <c r="G55" s="221"/>
      <c r="H55" s="211">
        <f t="shared" si="1"/>
        <v>0</v>
      </c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</row>
    <row r="56" spans="2:28" s="13" customFormat="1" ht="12" customHeight="1">
      <c r="B56" s="92" t="s">
        <v>557</v>
      </c>
      <c r="C56" s="93" t="s">
        <v>558</v>
      </c>
      <c r="D56" s="63" t="s">
        <v>82</v>
      </c>
      <c r="E56" s="131">
        <v>179</v>
      </c>
      <c r="F56" s="219">
        <f t="shared" si="3"/>
        <v>125.3</v>
      </c>
      <c r="G56" s="221"/>
      <c r="H56" s="211">
        <f t="shared" si="1"/>
        <v>0</v>
      </c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</row>
    <row r="57" spans="2:28" s="13" customFormat="1" ht="12" customHeight="1">
      <c r="B57" s="92" t="s">
        <v>559</v>
      </c>
      <c r="C57" s="93" t="s">
        <v>560</v>
      </c>
      <c r="D57" s="82" t="s">
        <v>2</v>
      </c>
      <c r="E57" s="131">
        <v>179</v>
      </c>
      <c r="F57" s="219">
        <f t="shared" si="3"/>
        <v>125.3</v>
      </c>
      <c r="G57" s="221"/>
      <c r="H57" s="211">
        <f t="shared" si="1"/>
        <v>0</v>
      </c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</row>
    <row r="58" spans="2:28" s="13" customFormat="1" ht="12" customHeight="1">
      <c r="B58" s="90" t="s">
        <v>561</v>
      </c>
      <c r="C58" s="91" t="s">
        <v>562</v>
      </c>
      <c r="D58" s="82" t="s">
        <v>2</v>
      </c>
      <c r="E58" s="131">
        <v>179</v>
      </c>
      <c r="F58" s="219">
        <f t="shared" si="3"/>
        <v>125.3</v>
      </c>
      <c r="G58" s="221"/>
      <c r="H58" s="211">
        <f t="shared" si="1"/>
        <v>0</v>
      </c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</row>
    <row r="59" spans="2:28" s="13" customFormat="1" ht="12" customHeight="1">
      <c r="B59" s="90" t="s">
        <v>563</v>
      </c>
      <c r="C59" s="91" t="s">
        <v>564</v>
      </c>
      <c r="D59" s="82" t="s">
        <v>19</v>
      </c>
      <c r="E59" s="131">
        <v>179</v>
      </c>
      <c r="F59" s="219">
        <f t="shared" si="3"/>
        <v>125.3</v>
      </c>
      <c r="G59" s="221"/>
      <c r="H59" s="211">
        <f t="shared" si="1"/>
        <v>0</v>
      </c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</row>
    <row r="60" spans="2:28" s="13" customFormat="1" ht="12" customHeight="1">
      <c r="B60" s="88" t="s">
        <v>565</v>
      </c>
      <c r="C60" s="89" t="s">
        <v>566</v>
      </c>
      <c r="D60" s="121"/>
      <c r="E60" s="73"/>
      <c r="F60" s="219">
        <f t="shared" si="3"/>
        <v>0</v>
      </c>
      <c r="G60" s="221"/>
      <c r="H60" s="211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</row>
    <row r="61" spans="2:28" s="13" customFormat="1" ht="12" customHeight="1">
      <c r="B61" s="90" t="s">
        <v>567</v>
      </c>
      <c r="C61" s="91" t="s">
        <v>498</v>
      </c>
      <c r="D61" s="82" t="s">
        <v>499</v>
      </c>
      <c r="E61" s="131">
        <v>139</v>
      </c>
      <c r="F61" s="219">
        <f t="shared" si="3"/>
        <v>97.3</v>
      </c>
      <c r="G61" s="221"/>
      <c r="H61" s="211">
        <f t="shared" si="1"/>
        <v>0</v>
      </c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</row>
    <row r="62" spans="2:28" s="13" customFormat="1" ht="12" customHeight="1">
      <c r="B62" s="90" t="s">
        <v>568</v>
      </c>
      <c r="C62" s="91" t="s">
        <v>500</v>
      </c>
      <c r="D62" s="82" t="s">
        <v>501</v>
      </c>
      <c r="E62" s="131">
        <v>139</v>
      </c>
      <c r="F62" s="219">
        <f t="shared" si="3"/>
        <v>97.3</v>
      </c>
      <c r="G62" s="221"/>
      <c r="H62" s="211">
        <f t="shared" si="1"/>
        <v>0</v>
      </c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</row>
    <row r="63" spans="2:28" s="13" customFormat="1" ht="12" customHeight="1">
      <c r="B63" s="90" t="s">
        <v>569</v>
      </c>
      <c r="C63" s="91" t="s">
        <v>502</v>
      </c>
      <c r="D63" s="82" t="s">
        <v>503</v>
      </c>
      <c r="E63" s="131">
        <v>139</v>
      </c>
      <c r="F63" s="219">
        <f t="shared" si="3"/>
        <v>97.3</v>
      </c>
      <c r="G63" s="221"/>
      <c r="H63" s="211">
        <f t="shared" si="1"/>
        <v>0</v>
      </c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</row>
    <row r="64" spans="2:28" s="13" customFormat="1" ht="12" customHeight="1">
      <c r="B64" s="90" t="s">
        <v>570</v>
      </c>
      <c r="C64" s="91" t="s">
        <v>504</v>
      </c>
      <c r="D64" s="82" t="s">
        <v>505</v>
      </c>
      <c r="E64" s="131">
        <v>139</v>
      </c>
      <c r="F64" s="219">
        <f t="shared" si="3"/>
        <v>97.3</v>
      </c>
      <c r="G64" s="221"/>
      <c r="H64" s="211">
        <f t="shared" si="1"/>
        <v>0</v>
      </c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</row>
    <row r="65" spans="2:28" s="13" customFormat="1" ht="12" customHeight="1">
      <c r="B65" s="90" t="s">
        <v>571</v>
      </c>
      <c r="C65" s="91" t="s">
        <v>506</v>
      </c>
      <c r="D65" s="82" t="s">
        <v>2</v>
      </c>
      <c r="E65" s="131">
        <v>139</v>
      </c>
      <c r="F65" s="219">
        <f t="shared" si="3"/>
        <v>97.3</v>
      </c>
      <c r="G65" s="221"/>
      <c r="H65" s="211">
        <f t="shared" si="1"/>
        <v>0</v>
      </c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</row>
    <row r="66" spans="2:28" s="13" customFormat="1" ht="12" customHeight="1">
      <c r="B66" s="90" t="s">
        <v>572</v>
      </c>
      <c r="C66" s="91" t="s">
        <v>507</v>
      </c>
      <c r="D66" s="82"/>
      <c r="E66" s="131">
        <v>139</v>
      </c>
      <c r="F66" s="219">
        <f t="shared" si="3"/>
        <v>97.3</v>
      </c>
      <c r="G66" s="221"/>
      <c r="H66" s="211">
        <f t="shared" si="1"/>
        <v>0</v>
      </c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</row>
    <row r="67" spans="2:28" s="13" customFormat="1" ht="12" customHeight="1">
      <c r="B67" s="14" t="s">
        <v>508</v>
      </c>
      <c r="C67" s="7" t="s">
        <v>509</v>
      </c>
      <c r="D67" s="83"/>
      <c r="E67" s="124"/>
      <c r="F67" s="219">
        <f t="shared" si="3"/>
        <v>0</v>
      </c>
      <c r="G67" s="221"/>
      <c r="H67" s="211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</row>
    <row r="68" spans="2:28" s="13" customFormat="1" ht="12" customHeight="1">
      <c r="B68" s="1" t="s">
        <v>510</v>
      </c>
      <c r="C68" s="70" t="s">
        <v>498</v>
      </c>
      <c r="D68" s="82" t="s">
        <v>499</v>
      </c>
      <c r="E68" s="131">
        <v>249</v>
      </c>
      <c r="F68" s="219">
        <f t="shared" si="3"/>
        <v>174.29999999999998</v>
      </c>
      <c r="G68" s="221"/>
      <c r="H68" s="211">
        <f t="shared" si="1"/>
        <v>0</v>
      </c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</row>
    <row r="69" spans="2:28" s="13" customFormat="1" ht="12" customHeight="1">
      <c r="B69" s="1" t="s">
        <v>511</v>
      </c>
      <c r="C69" s="70" t="s">
        <v>500</v>
      </c>
      <c r="D69" s="82" t="s">
        <v>501</v>
      </c>
      <c r="E69" s="131">
        <v>249</v>
      </c>
      <c r="F69" s="219">
        <f t="shared" si="3"/>
        <v>174.29999999999998</v>
      </c>
      <c r="G69" s="221"/>
      <c r="H69" s="211">
        <f t="shared" si="1"/>
        <v>0</v>
      </c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</row>
    <row r="70" spans="2:28" s="13" customFormat="1" ht="12" customHeight="1">
      <c r="B70" s="1" t="s">
        <v>512</v>
      </c>
      <c r="C70" s="70" t="s">
        <v>502</v>
      </c>
      <c r="D70" s="82" t="s">
        <v>503</v>
      </c>
      <c r="E70" s="131">
        <v>249</v>
      </c>
      <c r="F70" s="219">
        <f t="shared" si="3"/>
        <v>174.29999999999998</v>
      </c>
      <c r="G70" s="221"/>
      <c r="H70" s="211">
        <f t="shared" si="1"/>
        <v>0</v>
      </c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</row>
    <row r="71" spans="2:28" s="13" customFormat="1" ht="12" customHeight="1">
      <c r="B71" s="1" t="s">
        <v>513</v>
      </c>
      <c r="C71" s="70" t="s">
        <v>504</v>
      </c>
      <c r="D71" s="82" t="s">
        <v>505</v>
      </c>
      <c r="E71" s="131">
        <v>249</v>
      </c>
      <c r="F71" s="219">
        <f t="shared" si="3"/>
        <v>174.29999999999998</v>
      </c>
      <c r="G71" s="221"/>
      <c r="H71" s="211">
        <f t="shared" ref="H71:H93" si="4">SUM(F71*G71)</f>
        <v>0</v>
      </c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</row>
    <row r="72" spans="2:28" s="13" customFormat="1" ht="12" customHeight="1">
      <c r="B72" s="1" t="s">
        <v>514</v>
      </c>
      <c r="C72" s="70" t="s">
        <v>506</v>
      </c>
      <c r="D72" s="82" t="s">
        <v>2</v>
      </c>
      <c r="E72" s="131">
        <v>249</v>
      </c>
      <c r="F72" s="219">
        <f t="shared" si="3"/>
        <v>174.29999999999998</v>
      </c>
      <c r="G72" s="221"/>
      <c r="H72" s="211">
        <f t="shared" si="4"/>
        <v>0</v>
      </c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209"/>
      <c r="Y72" s="209"/>
      <c r="Z72" s="209"/>
      <c r="AA72" s="209"/>
      <c r="AB72" s="209"/>
    </row>
    <row r="73" spans="2:28" s="13" customFormat="1" ht="12" customHeight="1">
      <c r="B73" s="1" t="s">
        <v>515</v>
      </c>
      <c r="C73" s="70" t="s">
        <v>507</v>
      </c>
      <c r="D73" s="82"/>
      <c r="E73" s="131">
        <v>249</v>
      </c>
      <c r="F73" s="219">
        <f t="shared" si="3"/>
        <v>174.29999999999998</v>
      </c>
      <c r="G73" s="221"/>
      <c r="H73" s="211">
        <f t="shared" si="4"/>
        <v>0</v>
      </c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</row>
    <row r="74" spans="2:28" s="13" customFormat="1" ht="12" customHeight="1">
      <c r="B74" s="14" t="s">
        <v>516</v>
      </c>
      <c r="C74" s="7" t="s">
        <v>517</v>
      </c>
      <c r="D74" s="83"/>
      <c r="E74" s="73"/>
      <c r="F74" s="219">
        <f t="shared" si="3"/>
        <v>0</v>
      </c>
      <c r="G74" s="221"/>
      <c r="H74" s="211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</row>
    <row r="75" spans="2:28" s="13" customFormat="1" ht="12" customHeight="1">
      <c r="B75" s="1" t="s">
        <v>518</v>
      </c>
      <c r="C75" s="70" t="s">
        <v>498</v>
      </c>
      <c r="D75" s="82" t="s">
        <v>499</v>
      </c>
      <c r="E75" s="131">
        <v>599</v>
      </c>
      <c r="F75" s="219">
        <f t="shared" si="3"/>
        <v>419.29999999999995</v>
      </c>
      <c r="G75" s="221"/>
      <c r="H75" s="211">
        <f t="shared" si="4"/>
        <v>0</v>
      </c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  <c r="AB75" s="209"/>
    </row>
    <row r="76" spans="2:28" s="13" customFormat="1" ht="12" customHeight="1">
      <c r="B76" s="1" t="s">
        <v>519</v>
      </c>
      <c r="C76" s="70" t="s">
        <v>500</v>
      </c>
      <c r="D76" s="82" t="s">
        <v>501</v>
      </c>
      <c r="E76" s="131">
        <v>599</v>
      </c>
      <c r="F76" s="219">
        <f t="shared" ref="F76:F139" si="5">SUM(E76*0.7)</f>
        <v>419.29999999999995</v>
      </c>
      <c r="G76" s="221"/>
      <c r="H76" s="211">
        <f t="shared" si="4"/>
        <v>0</v>
      </c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</row>
    <row r="77" spans="2:28" s="13" customFormat="1" ht="12" customHeight="1">
      <c r="B77" s="1" t="s">
        <v>520</v>
      </c>
      <c r="C77" s="70" t="s">
        <v>502</v>
      </c>
      <c r="D77" s="82" t="s">
        <v>503</v>
      </c>
      <c r="E77" s="131">
        <v>599</v>
      </c>
      <c r="F77" s="219">
        <f t="shared" si="5"/>
        <v>419.29999999999995</v>
      </c>
      <c r="G77" s="221"/>
      <c r="H77" s="211">
        <f t="shared" si="4"/>
        <v>0</v>
      </c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</row>
    <row r="78" spans="2:28" s="13" customFormat="1" ht="12" customHeight="1">
      <c r="B78" s="1" t="s">
        <v>521</v>
      </c>
      <c r="C78" s="70" t="s">
        <v>504</v>
      </c>
      <c r="D78" s="82" t="s">
        <v>505</v>
      </c>
      <c r="E78" s="131">
        <v>599</v>
      </c>
      <c r="F78" s="219">
        <f t="shared" si="5"/>
        <v>419.29999999999995</v>
      </c>
      <c r="G78" s="221"/>
      <c r="H78" s="211">
        <f t="shared" si="4"/>
        <v>0</v>
      </c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</row>
    <row r="79" spans="2:28" s="13" customFormat="1" ht="12" customHeight="1">
      <c r="B79" s="1" t="s">
        <v>522</v>
      </c>
      <c r="C79" s="70" t="s">
        <v>506</v>
      </c>
      <c r="D79" s="82" t="s">
        <v>2</v>
      </c>
      <c r="E79" s="131">
        <v>599</v>
      </c>
      <c r="F79" s="219">
        <f t="shared" si="5"/>
        <v>419.29999999999995</v>
      </c>
      <c r="G79" s="221"/>
      <c r="H79" s="211">
        <f t="shared" si="4"/>
        <v>0</v>
      </c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</row>
    <row r="80" spans="2:28" s="13" customFormat="1" ht="12" customHeight="1">
      <c r="B80" s="1" t="s">
        <v>523</v>
      </c>
      <c r="C80" s="77" t="s">
        <v>507</v>
      </c>
      <c r="D80" s="82"/>
      <c r="E80" s="131">
        <v>599</v>
      </c>
      <c r="F80" s="219">
        <f t="shared" si="5"/>
        <v>419.29999999999995</v>
      </c>
      <c r="G80" s="221"/>
      <c r="H80" s="211">
        <f t="shared" si="4"/>
        <v>0</v>
      </c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</row>
    <row r="81" spans="2:28" s="13" customFormat="1" ht="12" customHeight="1">
      <c r="B81" s="14" t="s">
        <v>223</v>
      </c>
      <c r="C81" s="16" t="s">
        <v>302</v>
      </c>
      <c r="D81" s="82"/>
      <c r="E81" s="73"/>
      <c r="F81" s="219">
        <f t="shared" si="5"/>
        <v>0</v>
      </c>
      <c r="G81" s="221"/>
      <c r="H81" s="211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</row>
    <row r="82" spans="2:28" s="13" customFormat="1" ht="12" customHeight="1">
      <c r="B82" s="12" t="s">
        <v>224</v>
      </c>
      <c r="C82" s="17" t="s">
        <v>303</v>
      </c>
      <c r="D82" s="82"/>
      <c r="E82" s="73">
        <v>499</v>
      </c>
      <c r="F82" s="219">
        <f t="shared" si="5"/>
        <v>349.29999999999995</v>
      </c>
      <c r="G82" s="221"/>
      <c r="H82" s="211">
        <f t="shared" si="4"/>
        <v>0</v>
      </c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</row>
    <row r="83" spans="2:28" s="9" customFormat="1" ht="12" customHeight="1">
      <c r="B83" s="6" t="s">
        <v>184</v>
      </c>
      <c r="C83" s="20" t="s">
        <v>313</v>
      </c>
      <c r="D83" s="63"/>
      <c r="E83" s="62"/>
      <c r="F83" s="219">
        <f t="shared" si="5"/>
        <v>0</v>
      </c>
      <c r="G83" s="221"/>
      <c r="H83" s="211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</row>
    <row r="84" spans="2:28" s="9" customFormat="1" ht="12" customHeight="1">
      <c r="B84" s="21" t="s">
        <v>306</v>
      </c>
      <c r="C84" s="22" t="s">
        <v>305</v>
      </c>
      <c r="D84" s="63" t="s">
        <v>13</v>
      </c>
      <c r="E84" s="62">
        <v>399</v>
      </c>
      <c r="F84" s="219">
        <f t="shared" si="5"/>
        <v>279.29999999999995</v>
      </c>
      <c r="G84" s="221"/>
      <c r="H84" s="211">
        <f t="shared" si="4"/>
        <v>0</v>
      </c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</row>
    <row r="85" spans="2:28" s="9" customFormat="1" ht="12" customHeight="1">
      <c r="B85" s="21" t="s">
        <v>307</v>
      </c>
      <c r="C85" s="22" t="s">
        <v>304</v>
      </c>
      <c r="D85" s="63" t="s">
        <v>1</v>
      </c>
      <c r="E85" s="62">
        <v>399</v>
      </c>
      <c r="F85" s="219">
        <f t="shared" si="5"/>
        <v>279.29999999999995</v>
      </c>
      <c r="G85" s="221"/>
      <c r="H85" s="211">
        <f t="shared" si="4"/>
        <v>0</v>
      </c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</row>
    <row r="86" spans="2:28" s="13" customFormat="1" ht="12" customHeight="1">
      <c r="B86" s="14" t="s">
        <v>330</v>
      </c>
      <c r="C86" s="7" t="s">
        <v>373</v>
      </c>
      <c r="D86" s="23"/>
      <c r="E86" s="73"/>
      <c r="F86" s="219">
        <f t="shared" si="5"/>
        <v>0</v>
      </c>
      <c r="G86" s="221"/>
      <c r="H86" s="211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</row>
    <row r="87" spans="2:28" s="13" customFormat="1" ht="12" customHeight="1">
      <c r="B87" s="12" t="s">
        <v>331</v>
      </c>
      <c r="C87" s="11" t="s">
        <v>338</v>
      </c>
      <c r="D87" s="82" t="s">
        <v>4</v>
      </c>
      <c r="E87" s="131">
        <v>549</v>
      </c>
      <c r="F87" s="219">
        <f t="shared" si="5"/>
        <v>384.29999999999995</v>
      </c>
      <c r="G87" s="221"/>
      <c r="H87" s="211">
        <f t="shared" si="4"/>
        <v>0</v>
      </c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209"/>
      <c r="AA87" s="209"/>
      <c r="AB87" s="209"/>
    </row>
    <row r="88" spans="2:28" s="13" customFormat="1" ht="12.75" customHeight="1">
      <c r="B88" s="12" t="s">
        <v>332</v>
      </c>
      <c r="C88" s="11" t="s">
        <v>339</v>
      </c>
      <c r="D88" s="82" t="s">
        <v>210</v>
      </c>
      <c r="E88" s="131">
        <v>549</v>
      </c>
      <c r="F88" s="219">
        <f t="shared" si="5"/>
        <v>384.29999999999995</v>
      </c>
      <c r="G88" s="221"/>
      <c r="H88" s="211">
        <f t="shared" si="4"/>
        <v>0</v>
      </c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/>
    </row>
    <row r="89" spans="2:28" s="13" customFormat="1" ht="12" customHeight="1">
      <c r="B89" s="12" t="s">
        <v>333</v>
      </c>
      <c r="C89" s="11" t="s">
        <v>340</v>
      </c>
      <c r="D89" s="82" t="s">
        <v>211</v>
      </c>
      <c r="E89" s="131">
        <v>549</v>
      </c>
      <c r="F89" s="219">
        <f t="shared" si="5"/>
        <v>384.29999999999995</v>
      </c>
      <c r="G89" s="221"/>
      <c r="H89" s="211">
        <f t="shared" si="4"/>
        <v>0</v>
      </c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209"/>
      <c r="AA89" s="209"/>
      <c r="AB89" s="209"/>
    </row>
    <row r="90" spans="2:28" s="13" customFormat="1" ht="12" customHeight="1">
      <c r="B90" s="12" t="s">
        <v>334</v>
      </c>
      <c r="C90" s="11" t="s">
        <v>341</v>
      </c>
      <c r="D90" s="82" t="s">
        <v>163</v>
      </c>
      <c r="E90" s="131">
        <v>549</v>
      </c>
      <c r="F90" s="219">
        <f t="shared" si="5"/>
        <v>384.29999999999995</v>
      </c>
      <c r="G90" s="221"/>
      <c r="H90" s="211">
        <f t="shared" si="4"/>
        <v>0</v>
      </c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</row>
    <row r="91" spans="2:28" s="13" customFormat="1" ht="12" customHeight="1">
      <c r="B91" s="12" t="s">
        <v>335</v>
      </c>
      <c r="C91" s="11" t="s">
        <v>342</v>
      </c>
      <c r="D91" s="82" t="s">
        <v>212</v>
      </c>
      <c r="E91" s="131">
        <v>549</v>
      </c>
      <c r="F91" s="219">
        <f t="shared" si="5"/>
        <v>384.29999999999995</v>
      </c>
      <c r="G91" s="221"/>
      <c r="H91" s="211">
        <f t="shared" si="4"/>
        <v>0</v>
      </c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</row>
    <row r="92" spans="2:28" s="13" customFormat="1" ht="12" customHeight="1">
      <c r="B92" s="12" t="s">
        <v>336</v>
      </c>
      <c r="C92" s="11" t="s">
        <v>343</v>
      </c>
      <c r="D92" s="23"/>
      <c r="E92" s="131">
        <v>549</v>
      </c>
      <c r="F92" s="219">
        <f t="shared" si="5"/>
        <v>384.29999999999995</v>
      </c>
      <c r="G92" s="221"/>
      <c r="H92" s="211">
        <f t="shared" si="4"/>
        <v>0</v>
      </c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</row>
    <row r="93" spans="2:28" s="13" customFormat="1" ht="12" customHeight="1">
      <c r="B93" s="12" t="s">
        <v>337</v>
      </c>
      <c r="C93" s="24" t="s">
        <v>344</v>
      </c>
      <c r="D93" s="23"/>
      <c r="E93" s="131">
        <v>549</v>
      </c>
      <c r="F93" s="219">
        <f t="shared" si="5"/>
        <v>384.29999999999995</v>
      </c>
      <c r="G93" s="221"/>
      <c r="H93" s="211">
        <f t="shared" si="4"/>
        <v>0</v>
      </c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</row>
    <row r="94" spans="2:28" s="13" customFormat="1" ht="12" customHeight="1">
      <c r="B94" s="141" t="s">
        <v>72</v>
      </c>
      <c r="C94" s="142" t="s">
        <v>493</v>
      </c>
      <c r="D94" s="143"/>
      <c r="E94" s="144"/>
      <c r="F94" s="219">
        <f t="shared" si="5"/>
        <v>0</v>
      </c>
      <c r="G94" s="221"/>
      <c r="H94" s="211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</row>
    <row r="95" spans="2:28" s="13" customFormat="1" ht="12" customHeight="1">
      <c r="B95" s="141"/>
      <c r="C95" s="142" t="s">
        <v>434</v>
      </c>
      <c r="D95" s="143"/>
      <c r="E95" s="144"/>
      <c r="F95" s="219">
        <f t="shared" si="5"/>
        <v>0</v>
      </c>
      <c r="G95" s="221"/>
      <c r="H95" s="211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</row>
    <row r="96" spans="2:28" s="13" customFormat="1" ht="12" customHeight="1">
      <c r="B96" s="28" t="s">
        <v>327</v>
      </c>
      <c r="C96" s="29" t="s">
        <v>364</v>
      </c>
      <c r="D96" s="1" t="s">
        <v>4</v>
      </c>
      <c r="E96" s="131">
        <v>699</v>
      </c>
      <c r="F96" s="219">
        <f t="shared" si="5"/>
        <v>489.29999999999995</v>
      </c>
      <c r="G96" s="221"/>
      <c r="H96" s="211">
        <f t="shared" ref="H96:H113" si="6">SUM(F96*G96)</f>
        <v>0</v>
      </c>
      <c r="I96" s="209"/>
      <c r="J96" s="209"/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</row>
    <row r="97" spans="2:28" s="13" customFormat="1" ht="12" customHeight="1">
      <c r="B97" s="28" t="s">
        <v>328</v>
      </c>
      <c r="C97" s="29" t="s">
        <v>365</v>
      </c>
      <c r="D97" s="69" t="s">
        <v>198</v>
      </c>
      <c r="E97" s="131">
        <v>699</v>
      </c>
      <c r="F97" s="219">
        <f t="shared" si="5"/>
        <v>489.29999999999995</v>
      </c>
      <c r="G97" s="221"/>
      <c r="H97" s="211">
        <f t="shared" si="6"/>
        <v>0</v>
      </c>
      <c r="I97" s="209"/>
      <c r="J97" s="209"/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</row>
    <row r="98" spans="2:28" s="13" customFormat="1" ht="12" customHeight="1">
      <c r="B98" s="28" t="s">
        <v>329</v>
      </c>
      <c r="C98" s="29" t="s">
        <v>366</v>
      </c>
      <c r="D98" s="69" t="s">
        <v>199</v>
      </c>
      <c r="E98" s="131">
        <v>699</v>
      </c>
      <c r="F98" s="219">
        <f t="shared" si="5"/>
        <v>489.29999999999995</v>
      </c>
      <c r="G98" s="221"/>
      <c r="H98" s="211">
        <f t="shared" si="6"/>
        <v>0</v>
      </c>
      <c r="I98" s="209"/>
      <c r="J98" s="209"/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</row>
    <row r="99" spans="2:28" s="13" customFormat="1" ht="12" customHeight="1">
      <c r="B99" s="67" t="s">
        <v>374</v>
      </c>
      <c r="C99" s="68" t="s">
        <v>375</v>
      </c>
      <c r="D99" s="69" t="s">
        <v>376</v>
      </c>
      <c r="E99" s="131">
        <v>699</v>
      </c>
      <c r="F99" s="219">
        <f t="shared" si="5"/>
        <v>489.29999999999995</v>
      </c>
      <c r="G99" s="221"/>
      <c r="H99" s="211">
        <f t="shared" si="6"/>
        <v>0</v>
      </c>
      <c r="I99" s="209"/>
      <c r="J99" s="209"/>
      <c r="K99" s="209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</row>
    <row r="100" spans="2:28" s="13" customFormat="1" ht="12" customHeight="1">
      <c r="B100" s="64" t="s">
        <v>369</v>
      </c>
      <c r="C100" s="65" t="s">
        <v>370</v>
      </c>
      <c r="D100" s="64" t="s">
        <v>4</v>
      </c>
      <c r="E100" s="131">
        <v>329</v>
      </c>
      <c r="F100" s="219">
        <f t="shared" si="5"/>
        <v>230.29999999999998</v>
      </c>
      <c r="G100" s="221"/>
      <c r="H100" s="211">
        <f t="shared" si="6"/>
        <v>0</v>
      </c>
      <c r="I100" s="209"/>
      <c r="J100" s="209"/>
      <c r="K100" s="209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</row>
    <row r="101" spans="2:28" s="13" customFormat="1" ht="12" customHeight="1">
      <c r="B101" s="12" t="s">
        <v>73</v>
      </c>
      <c r="C101" s="11" t="s">
        <v>361</v>
      </c>
      <c r="D101" s="1" t="s">
        <v>21</v>
      </c>
      <c r="E101" s="131">
        <v>329</v>
      </c>
      <c r="F101" s="219">
        <f t="shared" si="5"/>
        <v>230.29999999999998</v>
      </c>
      <c r="G101" s="221"/>
      <c r="H101" s="211">
        <f t="shared" si="6"/>
        <v>0</v>
      </c>
      <c r="I101" s="209"/>
      <c r="J101" s="209"/>
      <c r="K101" s="209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</row>
    <row r="102" spans="2:28" s="13" customFormat="1" ht="12" customHeight="1">
      <c r="B102" s="12" t="s">
        <v>381</v>
      </c>
      <c r="C102" s="70" t="s">
        <v>382</v>
      </c>
      <c r="D102" s="1" t="s">
        <v>360</v>
      </c>
      <c r="E102" s="131">
        <v>329</v>
      </c>
      <c r="F102" s="219">
        <f t="shared" si="5"/>
        <v>230.29999999999998</v>
      </c>
      <c r="G102" s="221"/>
      <c r="H102" s="211">
        <f t="shared" si="6"/>
        <v>0</v>
      </c>
      <c r="I102" s="209"/>
      <c r="J102" s="209"/>
      <c r="K102" s="209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  <c r="AB102" s="209"/>
    </row>
    <row r="103" spans="2:28" s="13" customFormat="1" ht="12" customHeight="1">
      <c r="B103" s="64" t="s">
        <v>371</v>
      </c>
      <c r="C103" s="65" t="s">
        <v>372</v>
      </c>
      <c r="D103" s="64" t="s">
        <v>4</v>
      </c>
      <c r="E103" s="131">
        <v>179</v>
      </c>
      <c r="F103" s="219">
        <f t="shared" si="5"/>
        <v>125.3</v>
      </c>
      <c r="G103" s="221"/>
      <c r="H103" s="211">
        <f t="shared" si="6"/>
        <v>0</v>
      </c>
      <c r="I103" s="209"/>
      <c r="J103" s="209"/>
      <c r="K103" s="209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</row>
    <row r="104" spans="2:28" s="13" customFormat="1" ht="12" customHeight="1">
      <c r="B104" s="12" t="s">
        <v>74</v>
      </c>
      <c r="C104" s="11" t="s">
        <v>363</v>
      </c>
      <c r="D104" s="1" t="s">
        <v>75</v>
      </c>
      <c r="E104" s="131">
        <v>179</v>
      </c>
      <c r="F104" s="219">
        <f t="shared" si="5"/>
        <v>125.3</v>
      </c>
      <c r="G104" s="221"/>
      <c r="H104" s="211">
        <f t="shared" si="6"/>
        <v>0</v>
      </c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</row>
    <row r="105" spans="2:28" s="13" customFormat="1" ht="12" customHeight="1">
      <c r="B105" s="12" t="s">
        <v>201</v>
      </c>
      <c r="C105" s="11" t="s">
        <v>362</v>
      </c>
      <c r="D105" s="1" t="s">
        <v>6</v>
      </c>
      <c r="E105" s="131">
        <v>179</v>
      </c>
      <c r="F105" s="219">
        <f t="shared" si="5"/>
        <v>125.3</v>
      </c>
      <c r="G105" s="221"/>
      <c r="H105" s="211">
        <f t="shared" si="6"/>
        <v>0</v>
      </c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</row>
    <row r="106" spans="2:28" s="13" customFormat="1" ht="12" customHeight="1">
      <c r="B106" s="12" t="s">
        <v>383</v>
      </c>
      <c r="C106" s="70" t="s">
        <v>385</v>
      </c>
      <c r="D106" s="1"/>
      <c r="E106" s="131">
        <v>329</v>
      </c>
      <c r="F106" s="219">
        <f t="shared" si="5"/>
        <v>230.29999999999998</v>
      </c>
      <c r="G106" s="221"/>
      <c r="H106" s="211">
        <f t="shared" si="6"/>
        <v>0</v>
      </c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</row>
    <row r="107" spans="2:28" s="13" customFormat="1" ht="12" customHeight="1">
      <c r="B107" s="12" t="s">
        <v>384</v>
      </c>
      <c r="C107" s="70" t="s">
        <v>386</v>
      </c>
      <c r="D107" s="1"/>
      <c r="E107" s="131">
        <v>249</v>
      </c>
      <c r="F107" s="219">
        <f t="shared" si="5"/>
        <v>174.29999999999998</v>
      </c>
      <c r="G107" s="221"/>
      <c r="H107" s="211">
        <f t="shared" si="6"/>
        <v>0</v>
      </c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</row>
    <row r="108" spans="2:28" s="13" customFormat="1" ht="12" customHeight="1">
      <c r="B108" s="12"/>
      <c r="C108" s="7" t="s">
        <v>435</v>
      </c>
      <c r="D108" s="1"/>
      <c r="E108" s="117"/>
      <c r="F108" s="219">
        <f t="shared" si="5"/>
        <v>0</v>
      </c>
      <c r="G108" s="221"/>
      <c r="H108" s="211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</row>
    <row r="109" spans="2:28" s="27" customFormat="1" ht="12" customHeight="1">
      <c r="B109" s="25" t="s">
        <v>387</v>
      </c>
      <c r="C109" s="17" t="s">
        <v>388</v>
      </c>
      <c r="D109" s="111"/>
      <c r="E109" s="131">
        <v>179</v>
      </c>
      <c r="F109" s="219">
        <f t="shared" si="5"/>
        <v>125.3</v>
      </c>
      <c r="G109" s="221"/>
      <c r="H109" s="211">
        <f t="shared" si="6"/>
        <v>0</v>
      </c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</row>
    <row r="110" spans="2:28" s="27" customFormat="1" ht="12" customHeight="1">
      <c r="B110" s="25" t="s">
        <v>389</v>
      </c>
      <c r="C110" s="17" t="s">
        <v>390</v>
      </c>
      <c r="D110" s="111" t="s">
        <v>20</v>
      </c>
      <c r="E110" s="131">
        <v>179</v>
      </c>
      <c r="F110" s="219">
        <f t="shared" si="5"/>
        <v>125.3</v>
      </c>
      <c r="G110" s="221"/>
      <c r="H110" s="211">
        <f t="shared" si="6"/>
        <v>0</v>
      </c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</row>
    <row r="111" spans="2:28" s="27" customFormat="1" ht="12" customHeight="1">
      <c r="B111" s="25" t="s">
        <v>391</v>
      </c>
      <c r="C111" s="17" t="s">
        <v>392</v>
      </c>
      <c r="D111" s="111" t="s">
        <v>6</v>
      </c>
      <c r="E111" s="131">
        <v>179</v>
      </c>
      <c r="F111" s="219">
        <f t="shared" si="5"/>
        <v>125.3</v>
      </c>
      <c r="G111" s="221"/>
      <c r="H111" s="211">
        <f t="shared" si="6"/>
        <v>0</v>
      </c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</row>
    <row r="112" spans="2:28" s="27" customFormat="1" ht="12" customHeight="1">
      <c r="B112" s="25" t="s">
        <v>393</v>
      </c>
      <c r="C112" s="17" t="s">
        <v>394</v>
      </c>
      <c r="D112" s="111"/>
      <c r="E112" s="131">
        <v>179</v>
      </c>
      <c r="F112" s="219">
        <f t="shared" si="5"/>
        <v>125.3</v>
      </c>
      <c r="G112" s="221"/>
      <c r="H112" s="211">
        <f t="shared" si="6"/>
        <v>0</v>
      </c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</row>
    <row r="113" spans="2:28" s="27" customFormat="1" ht="12" customHeight="1">
      <c r="B113" s="25" t="s">
        <v>395</v>
      </c>
      <c r="C113" s="17" t="s">
        <v>396</v>
      </c>
      <c r="D113" s="111" t="s">
        <v>4</v>
      </c>
      <c r="E113" s="131">
        <v>179</v>
      </c>
      <c r="F113" s="219">
        <f t="shared" si="5"/>
        <v>125.3</v>
      </c>
      <c r="G113" s="221"/>
      <c r="H113" s="211">
        <f t="shared" si="6"/>
        <v>0</v>
      </c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</row>
    <row r="114" spans="2:28" s="27" customFormat="1" ht="12" customHeight="1">
      <c r="B114" s="25"/>
      <c r="C114" s="16" t="s">
        <v>437</v>
      </c>
      <c r="D114" s="111"/>
      <c r="E114" s="125"/>
      <c r="F114" s="219">
        <f t="shared" si="5"/>
        <v>0</v>
      </c>
      <c r="G114" s="221"/>
      <c r="H114" s="211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</row>
    <row r="115" spans="2:28" s="27" customFormat="1" ht="12" customHeight="1">
      <c r="B115" s="25" t="s">
        <v>397</v>
      </c>
      <c r="C115" s="26" t="s">
        <v>398</v>
      </c>
      <c r="D115" s="111"/>
      <c r="E115" s="131">
        <v>179</v>
      </c>
      <c r="F115" s="219">
        <f t="shared" si="5"/>
        <v>125.3</v>
      </c>
      <c r="G115" s="221"/>
      <c r="H115" s="211">
        <f t="shared" ref="H115:H117" si="7">SUM(F115*G115)</f>
        <v>0</v>
      </c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212"/>
      <c r="Y115" s="212"/>
      <c r="Z115" s="212"/>
      <c r="AA115" s="212"/>
      <c r="AB115" s="212"/>
    </row>
    <row r="116" spans="2:28" s="27" customFormat="1" ht="12" customHeight="1">
      <c r="B116" s="25" t="s">
        <v>399</v>
      </c>
      <c r="C116" s="26" t="s">
        <v>400</v>
      </c>
      <c r="D116" s="111" t="s">
        <v>22</v>
      </c>
      <c r="E116" s="131">
        <v>179</v>
      </c>
      <c r="F116" s="219">
        <f t="shared" si="5"/>
        <v>125.3</v>
      </c>
      <c r="G116" s="221"/>
      <c r="H116" s="211">
        <f t="shared" si="7"/>
        <v>0</v>
      </c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</row>
    <row r="117" spans="2:28" s="27" customFormat="1" ht="12" customHeight="1">
      <c r="B117" s="25" t="s">
        <v>401</v>
      </c>
      <c r="C117" s="26" t="s">
        <v>402</v>
      </c>
      <c r="D117" s="111" t="s">
        <v>6</v>
      </c>
      <c r="E117" s="131">
        <v>179</v>
      </c>
      <c r="F117" s="219">
        <f t="shared" si="5"/>
        <v>125.3</v>
      </c>
      <c r="G117" s="221"/>
      <c r="H117" s="211">
        <f t="shared" si="7"/>
        <v>0</v>
      </c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</row>
    <row r="118" spans="2:28" s="27" customFormat="1" ht="12" customHeight="1">
      <c r="B118" s="25"/>
      <c r="C118" s="30" t="s">
        <v>436</v>
      </c>
      <c r="D118" s="111"/>
      <c r="E118" s="125"/>
      <c r="F118" s="219">
        <f t="shared" si="5"/>
        <v>0</v>
      </c>
      <c r="G118" s="221"/>
      <c r="H118" s="211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212"/>
      <c r="X118" s="212"/>
      <c r="Y118" s="212"/>
      <c r="Z118" s="212"/>
      <c r="AA118" s="212"/>
      <c r="AB118" s="212"/>
    </row>
    <row r="119" spans="2:28" s="27" customFormat="1" ht="12" customHeight="1">
      <c r="B119" s="1" t="s">
        <v>321</v>
      </c>
      <c r="C119" s="70" t="s">
        <v>404</v>
      </c>
      <c r="D119" s="71" t="s">
        <v>377</v>
      </c>
      <c r="E119" s="131">
        <v>329</v>
      </c>
      <c r="F119" s="219">
        <f t="shared" si="5"/>
        <v>230.29999999999998</v>
      </c>
      <c r="G119" s="221"/>
      <c r="H119" s="211">
        <f t="shared" ref="H119:H121" si="8">SUM(F119*G119)</f>
        <v>0</v>
      </c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</row>
    <row r="120" spans="2:28" s="27" customFormat="1" ht="12" customHeight="1">
      <c r="B120" s="1" t="s">
        <v>378</v>
      </c>
      <c r="C120" s="70" t="s">
        <v>405</v>
      </c>
      <c r="D120" s="71" t="s">
        <v>164</v>
      </c>
      <c r="E120" s="131">
        <v>329</v>
      </c>
      <c r="F120" s="219">
        <f t="shared" si="5"/>
        <v>230.29999999999998</v>
      </c>
      <c r="G120" s="221"/>
      <c r="H120" s="211">
        <f t="shared" si="8"/>
        <v>0</v>
      </c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</row>
    <row r="121" spans="2:28" s="27" customFormat="1" ht="12" customHeight="1">
      <c r="B121" s="25" t="s">
        <v>320</v>
      </c>
      <c r="C121" s="75" t="s">
        <v>403</v>
      </c>
      <c r="D121" s="111"/>
      <c r="E121" s="131">
        <v>179</v>
      </c>
      <c r="F121" s="219">
        <f t="shared" si="5"/>
        <v>125.3</v>
      </c>
      <c r="G121" s="221"/>
      <c r="H121" s="211">
        <f t="shared" si="8"/>
        <v>0</v>
      </c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</row>
    <row r="122" spans="2:28" s="13" customFormat="1" ht="12" customHeight="1">
      <c r="B122" s="14" t="s">
        <v>285</v>
      </c>
      <c r="C122" s="30" t="s">
        <v>310</v>
      </c>
      <c r="D122" s="112"/>
      <c r="E122" s="73"/>
      <c r="F122" s="219">
        <f t="shared" si="5"/>
        <v>0</v>
      </c>
      <c r="G122" s="221"/>
      <c r="H122" s="211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</row>
    <row r="123" spans="2:28" s="9" customFormat="1" ht="12" customHeight="1">
      <c r="B123" s="10" t="s">
        <v>274</v>
      </c>
      <c r="C123" s="31" t="s">
        <v>269</v>
      </c>
      <c r="D123" s="63" t="s">
        <v>166</v>
      </c>
      <c r="E123" s="131">
        <v>229</v>
      </c>
      <c r="F123" s="219">
        <f t="shared" si="5"/>
        <v>160.29999999999998</v>
      </c>
      <c r="G123" s="221"/>
      <c r="H123" s="211">
        <f t="shared" ref="H123:H129" si="9">SUM(F123*G123)</f>
        <v>0</v>
      </c>
      <c r="I123" s="209"/>
      <c r="J123" s="209"/>
      <c r="K123" s="209"/>
      <c r="L123" s="209"/>
      <c r="M123" s="209"/>
      <c r="N123" s="209"/>
      <c r="O123" s="209"/>
      <c r="P123" s="209"/>
      <c r="Q123" s="209"/>
      <c r="R123" s="209"/>
      <c r="S123" s="209"/>
      <c r="T123" s="209"/>
      <c r="U123" s="209"/>
      <c r="V123" s="209"/>
      <c r="W123" s="209"/>
      <c r="X123" s="209"/>
      <c r="Y123" s="209"/>
      <c r="Z123" s="209"/>
      <c r="AA123" s="209"/>
      <c r="AB123" s="209"/>
    </row>
    <row r="124" spans="2:28" s="9" customFormat="1" ht="12" customHeight="1">
      <c r="B124" s="10" t="s">
        <v>275</v>
      </c>
      <c r="C124" s="31" t="s">
        <v>270</v>
      </c>
      <c r="D124" s="113" t="s">
        <v>15</v>
      </c>
      <c r="E124" s="131">
        <v>229</v>
      </c>
      <c r="F124" s="219">
        <f t="shared" si="5"/>
        <v>160.29999999999998</v>
      </c>
      <c r="G124" s="221"/>
      <c r="H124" s="211">
        <f t="shared" si="9"/>
        <v>0</v>
      </c>
      <c r="I124" s="209"/>
      <c r="J124" s="209"/>
      <c r="K124" s="209"/>
      <c r="L124" s="209"/>
      <c r="M124" s="209"/>
      <c r="N124" s="209"/>
      <c r="O124" s="209"/>
      <c r="P124" s="209"/>
      <c r="Q124" s="209"/>
      <c r="R124" s="209"/>
      <c r="S124" s="209"/>
      <c r="T124" s="209"/>
      <c r="U124" s="209"/>
      <c r="V124" s="209"/>
      <c r="W124" s="209"/>
      <c r="X124" s="209"/>
      <c r="Y124" s="209"/>
      <c r="Z124" s="209"/>
      <c r="AA124" s="209"/>
      <c r="AB124" s="209"/>
    </row>
    <row r="125" spans="2:28" s="9" customFormat="1" ht="12" customHeight="1">
      <c r="B125" s="10" t="s">
        <v>276</v>
      </c>
      <c r="C125" s="31" t="s">
        <v>283</v>
      </c>
      <c r="D125" s="63" t="s">
        <v>3</v>
      </c>
      <c r="E125" s="131">
        <v>229</v>
      </c>
      <c r="F125" s="219">
        <f t="shared" si="5"/>
        <v>160.29999999999998</v>
      </c>
      <c r="G125" s="221"/>
      <c r="H125" s="211">
        <f t="shared" si="9"/>
        <v>0</v>
      </c>
      <c r="I125" s="209"/>
      <c r="J125" s="209"/>
      <c r="K125" s="209"/>
      <c r="L125" s="209"/>
      <c r="M125" s="209"/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209"/>
      <c r="Y125" s="209"/>
      <c r="Z125" s="209"/>
      <c r="AA125" s="209"/>
      <c r="AB125" s="209"/>
    </row>
    <row r="126" spans="2:28" s="9" customFormat="1" ht="12" customHeight="1">
      <c r="B126" s="10" t="s">
        <v>277</v>
      </c>
      <c r="C126" s="31" t="s">
        <v>271</v>
      </c>
      <c r="D126" s="63" t="s">
        <v>20</v>
      </c>
      <c r="E126" s="131">
        <v>229</v>
      </c>
      <c r="F126" s="219">
        <f t="shared" si="5"/>
        <v>160.29999999999998</v>
      </c>
      <c r="G126" s="221"/>
      <c r="H126" s="211">
        <f t="shared" si="9"/>
        <v>0</v>
      </c>
      <c r="I126" s="209"/>
      <c r="J126" s="209"/>
      <c r="K126" s="209"/>
      <c r="L126" s="209"/>
      <c r="M126" s="209"/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209"/>
      <c r="AB126" s="209"/>
    </row>
    <row r="127" spans="2:28" s="9" customFormat="1" ht="12" customHeight="1">
      <c r="B127" s="10" t="s">
        <v>278</v>
      </c>
      <c r="C127" s="31" t="s">
        <v>284</v>
      </c>
      <c r="D127" s="114" t="s">
        <v>281</v>
      </c>
      <c r="E127" s="131">
        <v>229</v>
      </c>
      <c r="F127" s="219">
        <f t="shared" si="5"/>
        <v>160.29999999999998</v>
      </c>
      <c r="G127" s="221"/>
      <c r="H127" s="211">
        <f t="shared" si="9"/>
        <v>0</v>
      </c>
      <c r="I127" s="209"/>
      <c r="J127" s="209"/>
      <c r="K127" s="209"/>
      <c r="L127" s="209"/>
      <c r="M127" s="209"/>
      <c r="N127" s="209"/>
      <c r="O127" s="209"/>
      <c r="P127" s="209"/>
      <c r="Q127" s="209"/>
      <c r="R127" s="209"/>
      <c r="S127" s="209"/>
      <c r="T127" s="209"/>
      <c r="U127" s="209"/>
      <c r="V127" s="209"/>
      <c r="W127" s="209"/>
      <c r="X127" s="209"/>
      <c r="Y127" s="209"/>
      <c r="Z127" s="209"/>
      <c r="AA127" s="209"/>
      <c r="AB127" s="209"/>
    </row>
    <row r="128" spans="2:28" s="9" customFormat="1" ht="12" customHeight="1">
      <c r="B128" s="10" t="s">
        <v>279</v>
      </c>
      <c r="C128" s="31" t="s">
        <v>272</v>
      </c>
      <c r="D128" s="63" t="s">
        <v>5</v>
      </c>
      <c r="E128" s="131">
        <v>229</v>
      </c>
      <c r="F128" s="219">
        <f t="shared" si="5"/>
        <v>160.29999999999998</v>
      </c>
      <c r="G128" s="221"/>
      <c r="H128" s="211">
        <f t="shared" si="9"/>
        <v>0</v>
      </c>
      <c r="I128" s="209"/>
      <c r="J128" s="209"/>
      <c r="K128" s="209"/>
      <c r="L128" s="209"/>
      <c r="M128" s="209"/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9"/>
      <c r="Z128" s="209"/>
      <c r="AA128" s="209"/>
      <c r="AB128" s="209"/>
    </row>
    <row r="129" spans="2:28" s="13" customFormat="1" ht="12" customHeight="1">
      <c r="B129" s="12" t="s">
        <v>280</v>
      </c>
      <c r="C129" s="32" t="s">
        <v>273</v>
      </c>
      <c r="D129" s="82" t="s">
        <v>282</v>
      </c>
      <c r="E129" s="131">
        <v>229</v>
      </c>
      <c r="F129" s="219">
        <f t="shared" si="5"/>
        <v>160.29999999999998</v>
      </c>
      <c r="G129" s="221"/>
      <c r="H129" s="211">
        <f t="shared" si="9"/>
        <v>0</v>
      </c>
      <c r="I129" s="209"/>
      <c r="J129" s="209"/>
      <c r="K129" s="209"/>
      <c r="L129" s="209"/>
      <c r="M129" s="209"/>
      <c r="N129" s="209"/>
      <c r="O129" s="209"/>
      <c r="P129" s="209"/>
      <c r="Q129" s="209"/>
      <c r="R129" s="209"/>
      <c r="S129" s="209"/>
      <c r="T129" s="209"/>
      <c r="U129" s="209"/>
      <c r="V129" s="209"/>
      <c r="W129" s="209"/>
      <c r="X129" s="209"/>
      <c r="Y129" s="209"/>
      <c r="Z129" s="209"/>
      <c r="AA129" s="209"/>
      <c r="AB129" s="209"/>
    </row>
    <row r="130" spans="2:28" s="13" customFormat="1" ht="12" customHeight="1">
      <c r="B130" s="14" t="s">
        <v>230</v>
      </c>
      <c r="C130" s="7" t="s">
        <v>268</v>
      </c>
      <c r="D130" s="77"/>
      <c r="E130" s="73"/>
      <c r="F130" s="219">
        <f t="shared" si="5"/>
        <v>0</v>
      </c>
      <c r="G130" s="221"/>
      <c r="H130" s="211"/>
      <c r="I130" s="209"/>
      <c r="J130" s="209"/>
      <c r="K130" s="209"/>
      <c r="L130" s="209"/>
      <c r="M130" s="209"/>
      <c r="N130" s="209"/>
      <c r="O130" s="209"/>
      <c r="P130" s="209"/>
      <c r="Q130" s="209"/>
      <c r="R130" s="209"/>
      <c r="S130" s="209"/>
      <c r="T130" s="209"/>
      <c r="U130" s="209"/>
      <c r="V130" s="209"/>
      <c r="W130" s="209"/>
      <c r="X130" s="209"/>
      <c r="Y130" s="209"/>
      <c r="Z130" s="209"/>
      <c r="AA130" s="209"/>
      <c r="AB130" s="209"/>
    </row>
    <row r="131" spans="2:28" s="13" customFormat="1" ht="12" customHeight="1">
      <c r="B131" s="12" t="s">
        <v>231</v>
      </c>
      <c r="C131" s="32" t="s">
        <v>225</v>
      </c>
      <c r="D131" s="82" t="s">
        <v>10</v>
      </c>
      <c r="E131" s="131">
        <v>99</v>
      </c>
      <c r="F131" s="219">
        <f t="shared" si="5"/>
        <v>69.3</v>
      </c>
      <c r="G131" s="221"/>
      <c r="H131" s="211">
        <f t="shared" ref="H131:H134" si="10">SUM(F131*G131)</f>
        <v>0</v>
      </c>
      <c r="I131" s="209"/>
      <c r="J131" s="209"/>
      <c r="K131" s="209"/>
      <c r="L131" s="209"/>
      <c r="M131" s="209"/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X131" s="209"/>
      <c r="Y131" s="209"/>
      <c r="Z131" s="209"/>
      <c r="AA131" s="209"/>
      <c r="AB131" s="209"/>
    </row>
    <row r="132" spans="2:28" s="13" customFormat="1" ht="12" customHeight="1">
      <c r="B132" s="12" t="s">
        <v>232</v>
      </c>
      <c r="C132" s="32" t="s">
        <v>226</v>
      </c>
      <c r="D132" s="82" t="s">
        <v>14</v>
      </c>
      <c r="E132" s="131">
        <v>99</v>
      </c>
      <c r="F132" s="219">
        <f t="shared" si="5"/>
        <v>69.3</v>
      </c>
      <c r="G132" s="221"/>
      <c r="H132" s="211">
        <f t="shared" si="10"/>
        <v>0</v>
      </c>
      <c r="I132" s="209"/>
      <c r="J132" s="209"/>
      <c r="K132" s="209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</row>
    <row r="133" spans="2:28" s="13" customFormat="1" ht="12" customHeight="1">
      <c r="B133" s="12" t="s">
        <v>233</v>
      </c>
      <c r="C133" s="32" t="s">
        <v>227</v>
      </c>
      <c r="D133" s="82" t="s">
        <v>16</v>
      </c>
      <c r="E133" s="131">
        <v>99</v>
      </c>
      <c r="F133" s="219">
        <f t="shared" si="5"/>
        <v>69.3</v>
      </c>
      <c r="G133" s="221"/>
      <c r="H133" s="211">
        <f t="shared" si="10"/>
        <v>0</v>
      </c>
      <c r="I133" s="209"/>
      <c r="J133" s="209"/>
      <c r="K133" s="209"/>
      <c r="L133" s="209"/>
      <c r="M133" s="209"/>
      <c r="N133" s="209"/>
      <c r="O133" s="209"/>
      <c r="P133" s="209"/>
      <c r="Q133" s="209"/>
      <c r="R133" s="209"/>
      <c r="S133" s="209"/>
      <c r="T133" s="209"/>
      <c r="U133" s="209"/>
      <c r="V133" s="209"/>
      <c r="W133" s="209"/>
      <c r="X133" s="209"/>
      <c r="Y133" s="209"/>
      <c r="Z133" s="209"/>
      <c r="AA133" s="209"/>
      <c r="AB133" s="209"/>
    </row>
    <row r="134" spans="2:28" s="13" customFormat="1" ht="12" customHeight="1">
      <c r="B134" s="12" t="s">
        <v>234</v>
      </c>
      <c r="C134" s="32" t="s">
        <v>228</v>
      </c>
      <c r="D134" s="82" t="s">
        <v>7</v>
      </c>
      <c r="E134" s="131">
        <v>99</v>
      </c>
      <c r="F134" s="219">
        <f t="shared" si="5"/>
        <v>69.3</v>
      </c>
      <c r="G134" s="221"/>
      <c r="H134" s="211">
        <f t="shared" si="10"/>
        <v>0</v>
      </c>
      <c r="I134" s="209"/>
      <c r="J134" s="209"/>
      <c r="K134" s="209"/>
      <c r="L134" s="209"/>
      <c r="M134" s="209"/>
      <c r="N134" s="209"/>
      <c r="O134" s="209"/>
      <c r="P134" s="209"/>
      <c r="Q134" s="209"/>
      <c r="R134" s="209"/>
      <c r="S134" s="209"/>
      <c r="T134" s="209"/>
      <c r="U134" s="209"/>
      <c r="V134" s="209"/>
      <c r="W134" s="209"/>
      <c r="X134" s="209"/>
      <c r="Y134" s="209"/>
      <c r="Z134" s="209"/>
      <c r="AA134" s="209"/>
      <c r="AB134" s="209"/>
    </row>
    <row r="135" spans="2:28" s="13" customFormat="1" ht="12" customHeight="1">
      <c r="B135" s="14" t="s">
        <v>230</v>
      </c>
      <c r="C135" s="7" t="s">
        <v>59</v>
      </c>
      <c r="D135" s="77"/>
      <c r="E135" s="73"/>
      <c r="F135" s="219">
        <f t="shared" si="5"/>
        <v>0</v>
      </c>
      <c r="G135" s="221"/>
      <c r="H135" s="211"/>
      <c r="I135" s="209"/>
      <c r="J135" s="209"/>
      <c r="K135" s="209"/>
      <c r="L135" s="209"/>
      <c r="M135" s="209"/>
      <c r="N135" s="209"/>
      <c r="O135" s="209"/>
      <c r="P135" s="209"/>
      <c r="Q135" s="209"/>
      <c r="R135" s="209"/>
      <c r="S135" s="209"/>
      <c r="T135" s="209"/>
      <c r="U135" s="209"/>
      <c r="V135" s="209"/>
      <c r="W135" s="209"/>
      <c r="X135" s="209"/>
      <c r="Y135" s="209"/>
      <c r="Z135" s="209"/>
      <c r="AA135" s="209"/>
      <c r="AB135" s="209"/>
    </row>
    <row r="136" spans="2:28" s="13" customFormat="1" ht="12" customHeight="1">
      <c r="B136" s="12" t="s">
        <v>235</v>
      </c>
      <c r="C136" s="32" t="s">
        <v>229</v>
      </c>
      <c r="D136" s="83" t="s">
        <v>19</v>
      </c>
      <c r="E136" s="131">
        <v>99</v>
      </c>
      <c r="F136" s="219">
        <f t="shared" si="5"/>
        <v>69.3</v>
      </c>
      <c r="G136" s="221"/>
      <c r="H136" s="211">
        <f t="shared" ref="H136:H201" si="11">SUM(F136*G136)</f>
        <v>0</v>
      </c>
      <c r="I136" s="209"/>
      <c r="J136" s="209"/>
      <c r="K136" s="209"/>
      <c r="L136" s="209"/>
      <c r="M136" s="209"/>
      <c r="N136" s="209"/>
      <c r="O136" s="209"/>
      <c r="P136" s="209"/>
      <c r="Q136" s="209"/>
      <c r="R136" s="209"/>
      <c r="S136" s="209"/>
      <c r="T136" s="209"/>
      <c r="U136" s="209"/>
      <c r="V136" s="209"/>
      <c r="W136" s="209"/>
      <c r="X136" s="209"/>
      <c r="Y136" s="209"/>
      <c r="Z136" s="209"/>
      <c r="AA136" s="209"/>
      <c r="AB136" s="209"/>
    </row>
    <row r="137" spans="2:28" s="13" customFormat="1" ht="12" customHeight="1">
      <c r="B137" s="12" t="s">
        <v>236</v>
      </c>
      <c r="C137" s="26" t="s">
        <v>309</v>
      </c>
      <c r="D137" s="71" t="s">
        <v>19</v>
      </c>
      <c r="E137" s="131">
        <v>99</v>
      </c>
      <c r="F137" s="219">
        <f t="shared" si="5"/>
        <v>69.3</v>
      </c>
      <c r="G137" s="221"/>
      <c r="H137" s="211">
        <f t="shared" si="11"/>
        <v>0</v>
      </c>
      <c r="I137" s="209"/>
      <c r="J137" s="209"/>
      <c r="K137" s="209"/>
      <c r="L137" s="209"/>
      <c r="M137" s="209"/>
      <c r="N137" s="209"/>
      <c r="O137" s="209"/>
      <c r="P137" s="209"/>
      <c r="Q137" s="209"/>
      <c r="R137" s="209"/>
      <c r="S137" s="209"/>
      <c r="T137" s="209"/>
      <c r="U137" s="209"/>
      <c r="V137" s="209"/>
      <c r="W137" s="209"/>
      <c r="X137" s="209"/>
      <c r="Y137" s="209"/>
      <c r="Z137" s="209"/>
      <c r="AA137" s="209"/>
      <c r="AB137" s="209"/>
    </row>
    <row r="138" spans="2:28" s="13" customFormat="1" ht="12" customHeight="1">
      <c r="B138" s="14" t="s">
        <v>237</v>
      </c>
      <c r="C138" s="7" t="s">
        <v>60</v>
      </c>
      <c r="D138" s="71"/>
      <c r="E138" s="73"/>
      <c r="F138" s="219">
        <f t="shared" si="5"/>
        <v>0</v>
      </c>
      <c r="G138" s="221"/>
      <c r="H138" s="211">
        <f t="shared" si="11"/>
        <v>0</v>
      </c>
      <c r="I138" s="209"/>
      <c r="J138" s="209"/>
      <c r="K138" s="209"/>
      <c r="L138" s="209"/>
      <c r="M138" s="209"/>
      <c r="N138" s="209"/>
      <c r="O138" s="209"/>
      <c r="P138" s="209"/>
      <c r="Q138" s="209"/>
      <c r="R138" s="209"/>
      <c r="S138" s="209"/>
      <c r="T138" s="209"/>
      <c r="U138" s="209"/>
      <c r="V138" s="209"/>
      <c r="W138" s="209"/>
      <c r="X138" s="209"/>
      <c r="Y138" s="209"/>
      <c r="Z138" s="209"/>
      <c r="AA138" s="209"/>
      <c r="AB138" s="209"/>
    </row>
    <row r="139" spans="2:28" s="13" customFormat="1" ht="12" customHeight="1">
      <c r="B139" s="12" t="s">
        <v>243</v>
      </c>
      <c r="C139" s="32" t="s">
        <v>238</v>
      </c>
      <c r="D139" s="108" t="s">
        <v>17</v>
      </c>
      <c r="E139" s="131">
        <v>99</v>
      </c>
      <c r="F139" s="219">
        <f t="shared" si="5"/>
        <v>69.3</v>
      </c>
      <c r="G139" s="221"/>
      <c r="H139" s="211">
        <f t="shared" si="11"/>
        <v>0</v>
      </c>
      <c r="I139" s="209"/>
      <c r="J139" s="209"/>
      <c r="K139" s="209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9"/>
      <c r="Z139" s="209"/>
      <c r="AA139" s="209"/>
      <c r="AB139" s="209"/>
    </row>
    <row r="140" spans="2:28" s="13" customFormat="1" ht="12" customHeight="1">
      <c r="B140" s="12" t="s">
        <v>244</v>
      </c>
      <c r="C140" s="32" t="s">
        <v>239</v>
      </c>
      <c r="D140" s="108" t="s">
        <v>242</v>
      </c>
      <c r="E140" s="131">
        <v>99</v>
      </c>
      <c r="F140" s="219">
        <f t="shared" ref="F140:F203" si="12">SUM(E140*0.7)</f>
        <v>69.3</v>
      </c>
      <c r="G140" s="221"/>
      <c r="H140" s="211">
        <f t="shared" si="11"/>
        <v>0</v>
      </c>
      <c r="I140" s="209"/>
      <c r="J140" s="209"/>
      <c r="K140" s="209"/>
      <c r="L140" s="209"/>
      <c r="M140" s="209"/>
      <c r="N140" s="209"/>
      <c r="O140" s="209"/>
      <c r="P140" s="209"/>
      <c r="Q140" s="209"/>
      <c r="R140" s="209"/>
      <c r="S140" s="209"/>
      <c r="T140" s="209"/>
      <c r="U140" s="209"/>
      <c r="V140" s="209"/>
      <c r="W140" s="209"/>
      <c r="X140" s="209"/>
      <c r="Y140" s="209"/>
      <c r="Z140" s="209"/>
      <c r="AA140" s="209"/>
      <c r="AB140" s="209"/>
    </row>
    <row r="141" spans="2:28" s="13" customFormat="1" ht="12" customHeight="1">
      <c r="B141" s="12" t="s">
        <v>245</v>
      </c>
      <c r="C141" s="32" t="s">
        <v>240</v>
      </c>
      <c r="D141" s="108" t="s">
        <v>8</v>
      </c>
      <c r="E141" s="131">
        <v>99</v>
      </c>
      <c r="F141" s="219">
        <f t="shared" si="12"/>
        <v>69.3</v>
      </c>
      <c r="G141" s="221"/>
      <c r="H141" s="211">
        <f t="shared" si="11"/>
        <v>0</v>
      </c>
      <c r="I141" s="209"/>
      <c r="J141" s="209"/>
      <c r="K141" s="209"/>
      <c r="L141" s="209"/>
      <c r="M141" s="209"/>
      <c r="N141" s="209"/>
      <c r="O141" s="209"/>
      <c r="P141" s="209"/>
      <c r="Q141" s="209"/>
      <c r="R141" s="209"/>
      <c r="S141" s="209"/>
      <c r="T141" s="209"/>
      <c r="U141" s="209"/>
      <c r="V141" s="209"/>
      <c r="W141" s="209"/>
      <c r="X141" s="209"/>
      <c r="Y141" s="209"/>
      <c r="Z141" s="209"/>
      <c r="AA141" s="209"/>
      <c r="AB141" s="209"/>
    </row>
    <row r="142" spans="2:28" s="13" customFormat="1" ht="12" customHeight="1">
      <c r="B142" s="12" t="s">
        <v>246</v>
      </c>
      <c r="C142" s="32" t="s">
        <v>241</v>
      </c>
      <c r="D142" s="108" t="s">
        <v>11</v>
      </c>
      <c r="E142" s="131">
        <v>99</v>
      </c>
      <c r="F142" s="219">
        <f t="shared" si="12"/>
        <v>69.3</v>
      </c>
      <c r="G142" s="221"/>
      <c r="H142" s="211">
        <f t="shared" si="11"/>
        <v>0</v>
      </c>
      <c r="I142" s="209"/>
      <c r="J142" s="209"/>
      <c r="K142" s="209"/>
      <c r="L142" s="209"/>
      <c r="M142" s="209"/>
      <c r="N142" s="209"/>
      <c r="O142" s="209"/>
      <c r="P142" s="209"/>
      <c r="Q142" s="209"/>
      <c r="R142" s="209"/>
      <c r="S142" s="209"/>
      <c r="T142" s="209"/>
      <c r="U142" s="209"/>
      <c r="V142" s="209"/>
      <c r="W142" s="209"/>
      <c r="X142" s="209"/>
      <c r="Y142" s="209"/>
      <c r="Z142" s="209"/>
      <c r="AA142" s="209"/>
      <c r="AB142" s="209"/>
    </row>
    <row r="143" spans="2:28" s="13" customFormat="1" ht="12" customHeight="1">
      <c r="B143" s="6" t="s">
        <v>247</v>
      </c>
      <c r="C143" s="33" t="s">
        <v>267</v>
      </c>
      <c r="D143" s="115"/>
      <c r="E143" s="62"/>
      <c r="F143" s="219">
        <f t="shared" si="12"/>
        <v>0</v>
      </c>
      <c r="G143" s="221"/>
      <c r="H143" s="211"/>
      <c r="I143" s="209"/>
      <c r="J143" s="209"/>
      <c r="K143" s="209"/>
      <c r="L143" s="209"/>
      <c r="M143" s="209"/>
      <c r="N143" s="209"/>
      <c r="O143" s="209"/>
      <c r="P143" s="209"/>
      <c r="Q143" s="209"/>
      <c r="R143" s="209"/>
      <c r="S143" s="209"/>
      <c r="T143" s="209"/>
      <c r="U143" s="209"/>
      <c r="V143" s="209"/>
      <c r="W143" s="209"/>
      <c r="X143" s="209"/>
      <c r="Y143" s="209"/>
      <c r="Z143" s="209"/>
      <c r="AA143" s="209"/>
      <c r="AB143" s="209"/>
    </row>
    <row r="144" spans="2:28" s="13" customFormat="1" ht="12" customHeight="1">
      <c r="B144" s="12" t="s">
        <v>256</v>
      </c>
      <c r="C144" s="32" t="s">
        <v>261</v>
      </c>
      <c r="D144" s="108" t="s">
        <v>18</v>
      </c>
      <c r="E144" s="131">
        <v>239</v>
      </c>
      <c r="F144" s="219">
        <f t="shared" si="12"/>
        <v>167.29999999999998</v>
      </c>
      <c r="G144" s="221"/>
      <c r="H144" s="211">
        <f t="shared" si="11"/>
        <v>0</v>
      </c>
      <c r="I144" s="209"/>
      <c r="J144" s="209"/>
      <c r="K144" s="209"/>
      <c r="L144" s="209"/>
      <c r="M144" s="209"/>
      <c r="N144" s="209"/>
      <c r="O144" s="209"/>
      <c r="P144" s="209"/>
      <c r="Q144" s="209"/>
      <c r="R144" s="209"/>
      <c r="S144" s="209"/>
      <c r="T144" s="209"/>
      <c r="U144" s="209"/>
      <c r="V144" s="209"/>
      <c r="W144" s="209"/>
      <c r="X144" s="209"/>
      <c r="Y144" s="209"/>
      <c r="Z144" s="209"/>
      <c r="AA144" s="209"/>
      <c r="AB144" s="209"/>
    </row>
    <row r="145" spans="2:28" s="13" customFormat="1" ht="12" customHeight="1">
      <c r="B145" s="12" t="s">
        <v>260</v>
      </c>
      <c r="C145" s="32" t="s">
        <v>262</v>
      </c>
      <c r="D145" s="108" t="s">
        <v>287</v>
      </c>
      <c r="E145" s="131">
        <v>239</v>
      </c>
      <c r="F145" s="219">
        <f t="shared" si="12"/>
        <v>167.29999999999998</v>
      </c>
      <c r="G145" s="221"/>
      <c r="H145" s="211">
        <f t="shared" si="11"/>
        <v>0</v>
      </c>
      <c r="I145" s="209"/>
      <c r="J145" s="209"/>
      <c r="K145" s="209"/>
      <c r="L145" s="209"/>
      <c r="M145" s="209"/>
      <c r="N145" s="209"/>
      <c r="O145" s="209"/>
      <c r="P145" s="209"/>
      <c r="Q145" s="209"/>
      <c r="R145" s="209"/>
      <c r="S145" s="209"/>
      <c r="T145" s="209"/>
      <c r="U145" s="209"/>
      <c r="V145" s="209"/>
      <c r="W145" s="209"/>
      <c r="X145" s="209"/>
      <c r="Y145" s="209"/>
      <c r="Z145" s="209"/>
      <c r="AA145" s="209"/>
      <c r="AB145" s="209"/>
    </row>
    <row r="146" spans="2:28" s="13" customFormat="1" ht="12" customHeight="1">
      <c r="B146" s="12" t="s">
        <v>257</v>
      </c>
      <c r="C146" s="32" t="s">
        <v>263</v>
      </c>
      <c r="D146" s="108" t="s">
        <v>288</v>
      </c>
      <c r="E146" s="131">
        <v>239</v>
      </c>
      <c r="F146" s="219">
        <f t="shared" si="12"/>
        <v>167.29999999999998</v>
      </c>
      <c r="G146" s="221"/>
      <c r="H146" s="211">
        <f t="shared" si="11"/>
        <v>0</v>
      </c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</row>
    <row r="147" spans="2:28" s="13" customFormat="1" ht="12" customHeight="1">
      <c r="B147" s="12" t="s">
        <v>258</v>
      </c>
      <c r="C147" s="32" t="s">
        <v>265</v>
      </c>
      <c r="D147" s="108" t="s">
        <v>0</v>
      </c>
      <c r="E147" s="131">
        <v>239</v>
      </c>
      <c r="F147" s="219">
        <f t="shared" si="12"/>
        <v>167.29999999999998</v>
      </c>
      <c r="G147" s="221"/>
      <c r="H147" s="211">
        <f t="shared" si="11"/>
        <v>0</v>
      </c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</row>
    <row r="148" spans="2:28" s="13" customFormat="1" ht="12" customHeight="1">
      <c r="B148" s="12" t="s">
        <v>259</v>
      </c>
      <c r="C148" s="32" t="s">
        <v>264</v>
      </c>
      <c r="D148" s="108" t="s">
        <v>266</v>
      </c>
      <c r="E148" s="131">
        <v>239</v>
      </c>
      <c r="F148" s="219">
        <f t="shared" si="12"/>
        <v>167.29999999999998</v>
      </c>
      <c r="G148" s="221"/>
      <c r="H148" s="211">
        <f t="shared" si="11"/>
        <v>0</v>
      </c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</row>
    <row r="149" spans="2:28" s="13" customFormat="1" ht="12" customHeight="1">
      <c r="B149" s="14" t="s">
        <v>251</v>
      </c>
      <c r="C149" s="15" t="s">
        <v>61</v>
      </c>
      <c r="D149" s="108"/>
      <c r="E149" s="73"/>
      <c r="F149" s="219">
        <f t="shared" si="12"/>
        <v>0</v>
      </c>
      <c r="G149" s="221"/>
      <c r="H149" s="211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</row>
    <row r="150" spans="2:28" s="13" customFormat="1" ht="12" customHeight="1">
      <c r="B150" s="12" t="s">
        <v>252</v>
      </c>
      <c r="C150" s="32" t="s">
        <v>286</v>
      </c>
      <c r="D150" s="108" t="s">
        <v>9</v>
      </c>
      <c r="E150" s="131">
        <v>149</v>
      </c>
      <c r="F150" s="219">
        <f t="shared" si="12"/>
        <v>104.3</v>
      </c>
      <c r="G150" s="221"/>
      <c r="H150" s="211">
        <f t="shared" si="11"/>
        <v>0</v>
      </c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</row>
    <row r="151" spans="2:28" s="13" customFormat="1" ht="12" customHeight="1">
      <c r="B151" s="12" t="s">
        <v>253</v>
      </c>
      <c r="C151" s="32" t="s">
        <v>248</v>
      </c>
      <c r="D151" s="108" t="s">
        <v>289</v>
      </c>
      <c r="E151" s="131">
        <v>149</v>
      </c>
      <c r="F151" s="219">
        <f t="shared" si="12"/>
        <v>104.3</v>
      </c>
      <c r="G151" s="221"/>
      <c r="H151" s="211">
        <f t="shared" si="11"/>
        <v>0</v>
      </c>
      <c r="I151" s="209"/>
      <c r="J151" s="209"/>
      <c r="K151" s="209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/>
      <c r="X151" s="209"/>
      <c r="Y151" s="209"/>
      <c r="Z151" s="209"/>
      <c r="AA151" s="209"/>
      <c r="AB151" s="209"/>
    </row>
    <row r="152" spans="2:28" s="13" customFormat="1" ht="12" customHeight="1">
      <c r="B152" s="12" t="s">
        <v>254</v>
      </c>
      <c r="C152" s="32" t="s">
        <v>249</v>
      </c>
      <c r="D152" s="108" t="s">
        <v>290</v>
      </c>
      <c r="E152" s="131">
        <v>149</v>
      </c>
      <c r="F152" s="219">
        <f t="shared" si="12"/>
        <v>104.3</v>
      </c>
      <c r="G152" s="221"/>
      <c r="H152" s="211">
        <f t="shared" si="11"/>
        <v>0</v>
      </c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209"/>
      <c r="Z152" s="209"/>
      <c r="AA152" s="209"/>
      <c r="AB152" s="209"/>
    </row>
    <row r="153" spans="2:28" s="13" customFormat="1" ht="12" customHeight="1">
      <c r="B153" s="12" t="s">
        <v>255</v>
      </c>
      <c r="C153" s="32" t="s">
        <v>250</v>
      </c>
      <c r="D153" s="108" t="s">
        <v>291</v>
      </c>
      <c r="E153" s="131">
        <v>149</v>
      </c>
      <c r="F153" s="219">
        <f t="shared" si="12"/>
        <v>104.3</v>
      </c>
      <c r="G153" s="221"/>
      <c r="H153" s="211">
        <f t="shared" si="11"/>
        <v>0</v>
      </c>
      <c r="I153" s="209"/>
      <c r="J153" s="209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</row>
    <row r="154" spans="2:28" s="13" customFormat="1" ht="12" customHeight="1">
      <c r="B154" s="12"/>
      <c r="C154" s="15" t="s">
        <v>689</v>
      </c>
      <c r="D154" s="108"/>
      <c r="F154" s="219">
        <f t="shared" si="12"/>
        <v>0</v>
      </c>
      <c r="G154" s="221"/>
      <c r="H154" s="211"/>
      <c r="I154" s="209"/>
      <c r="J154" s="209"/>
      <c r="K154" s="209"/>
      <c r="L154" s="209"/>
      <c r="M154" s="209"/>
      <c r="N154" s="209"/>
      <c r="O154" s="209"/>
      <c r="P154" s="209"/>
      <c r="Q154" s="209"/>
      <c r="R154" s="209"/>
      <c r="S154" s="209"/>
      <c r="T154" s="209"/>
      <c r="U154" s="209"/>
      <c r="V154" s="209"/>
      <c r="W154" s="209"/>
      <c r="X154" s="209"/>
      <c r="Y154" s="209"/>
      <c r="Z154" s="209"/>
      <c r="AA154" s="209"/>
      <c r="AB154" s="209"/>
    </row>
    <row r="155" spans="2:28" s="13" customFormat="1" ht="12" customHeight="1">
      <c r="B155" s="12"/>
      <c r="C155" s="74" t="s">
        <v>690</v>
      </c>
      <c r="D155" s="108"/>
      <c r="E155" s="131">
        <v>239</v>
      </c>
      <c r="F155" s="219">
        <f t="shared" si="12"/>
        <v>167.29999999999998</v>
      </c>
      <c r="G155" s="221"/>
      <c r="H155" s="211">
        <f t="shared" si="11"/>
        <v>0</v>
      </c>
      <c r="I155" s="209"/>
      <c r="J155" s="209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209"/>
      <c r="Y155" s="209"/>
      <c r="Z155" s="209"/>
      <c r="AA155" s="209"/>
      <c r="AB155" s="209"/>
    </row>
    <row r="156" spans="2:28" s="13" customFormat="1" ht="12" customHeight="1">
      <c r="B156" s="1" t="s">
        <v>691</v>
      </c>
      <c r="C156" s="74" t="s">
        <v>692</v>
      </c>
      <c r="D156" s="108" t="s">
        <v>17</v>
      </c>
      <c r="E156" s="131">
        <v>159</v>
      </c>
      <c r="F156" s="219">
        <f t="shared" si="12"/>
        <v>111.3</v>
      </c>
      <c r="G156" s="221"/>
      <c r="H156" s="211">
        <f t="shared" si="11"/>
        <v>0</v>
      </c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</row>
    <row r="157" spans="2:28" s="13" customFormat="1" ht="12" customHeight="1">
      <c r="B157" s="14" t="s">
        <v>345</v>
      </c>
      <c r="C157" s="15" t="s">
        <v>346</v>
      </c>
      <c r="D157" s="108"/>
      <c r="E157" s="73"/>
      <c r="F157" s="219">
        <f t="shared" si="12"/>
        <v>0</v>
      </c>
      <c r="G157" s="221"/>
      <c r="H157" s="211"/>
      <c r="I157" s="209"/>
      <c r="J157" s="209"/>
      <c r="K157" s="209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  <c r="AB157" s="209"/>
    </row>
    <row r="158" spans="2:28" s="13" customFormat="1" ht="12" customHeight="1">
      <c r="B158" s="12" t="s">
        <v>357</v>
      </c>
      <c r="C158" s="32" t="s">
        <v>351</v>
      </c>
      <c r="D158" s="71"/>
      <c r="E158" s="131">
        <v>179</v>
      </c>
      <c r="F158" s="219">
        <f t="shared" si="12"/>
        <v>125.3</v>
      </c>
      <c r="G158" s="221"/>
      <c r="H158" s="211">
        <f t="shared" si="11"/>
        <v>0</v>
      </c>
      <c r="I158" s="209"/>
      <c r="J158" s="209"/>
      <c r="K158" s="209"/>
      <c r="L158" s="209"/>
      <c r="M158" s="209"/>
      <c r="N158" s="209"/>
      <c r="O158" s="209"/>
      <c r="P158" s="209"/>
      <c r="Q158" s="209"/>
      <c r="R158" s="209"/>
      <c r="S158" s="209"/>
      <c r="T158" s="209"/>
      <c r="U158" s="209"/>
      <c r="V158" s="209"/>
      <c r="W158" s="209"/>
      <c r="X158" s="209"/>
      <c r="Y158" s="209"/>
      <c r="Z158" s="209"/>
      <c r="AA158" s="209"/>
      <c r="AB158" s="209"/>
    </row>
    <row r="159" spans="2:28" s="13" customFormat="1" ht="12" customHeight="1">
      <c r="B159" s="12" t="s">
        <v>347</v>
      </c>
      <c r="C159" s="26" t="s">
        <v>350</v>
      </c>
      <c r="D159" s="71"/>
      <c r="E159" s="73">
        <v>120</v>
      </c>
      <c r="F159" s="219">
        <f t="shared" si="12"/>
        <v>84</v>
      </c>
      <c r="G159" s="221"/>
      <c r="H159" s="211">
        <f t="shared" si="11"/>
        <v>0</v>
      </c>
      <c r="I159" s="209"/>
      <c r="J159" s="209"/>
      <c r="K159" s="209"/>
      <c r="L159" s="209"/>
      <c r="M159" s="209"/>
      <c r="N159" s="209"/>
      <c r="O159" s="209"/>
      <c r="P159" s="209"/>
      <c r="Q159" s="209"/>
      <c r="R159" s="209"/>
      <c r="S159" s="209"/>
      <c r="T159" s="209"/>
      <c r="U159" s="209"/>
      <c r="V159" s="209"/>
      <c r="W159" s="209"/>
      <c r="X159" s="209"/>
      <c r="Y159" s="209"/>
      <c r="Z159" s="209"/>
      <c r="AA159" s="209"/>
      <c r="AB159" s="209"/>
    </row>
    <row r="160" spans="2:28" s="13" customFormat="1" ht="12" customHeight="1">
      <c r="B160" s="12" t="s">
        <v>348</v>
      </c>
      <c r="C160" s="78" t="s">
        <v>433</v>
      </c>
      <c r="D160" s="71"/>
      <c r="E160" s="73">
        <v>199</v>
      </c>
      <c r="F160" s="219">
        <f t="shared" si="12"/>
        <v>139.29999999999998</v>
      </c>
      <c r="G160" s="221"/>
      <c r="H160" s="211">
        <f t="shared" si="11"/>
        <v>0</v>
      </c>
      <c r="I160" s="209"/>
      <c r="J160" s="209"/>
      <c r="K160" s="209"/>
      <c r="L160" s="209"/>
      <c r="M160" s="209"/>
      <c r="N160" s="209"/>
      <c r="O160" s="209"/>
      <c r="P160" s="209"/>
      <c r="Q160" s="209"/>
      <c r="R160" s="209"/>
      <c r="S160" s="209"/>
      <c r="T160" s="209"/>
      <c r="U160" s="209"/>
      <c r="V160" s="209"/>
      <c r="W160" s="209"/>
      <c r="X160" s="209"/>
      <c r="Y160" s="209"/>
      <c r="Z160" s="209"/>
      <c r="AA160" s="209"/>
      <c r="AB160" s="209"/>
    </row>
    <row r="161" spans="2:28" s="13" customFormat="1" ht="12" customHeight="1">
      <c r="B161" s="12" t="s">
        <v>132</v>
      </c>
      <c r="C161" s="11" t="s">
        <v>353</v>
      </c>
      <c r="D161" s="71"/>
      <c r="E161" s="131">
        <v>179</v>
      </c>
      <c r="F161" s="219">
        <f t="shared" si="12"/>
        <v>125.3</v>
      </c>
      <c r="G161" s="221"/>
      <c r="H161" s="211">
        <f t="shared" si="11"/>
        <v>0</v>
      </c>
      <c r="I161" s="209"/>
      <c r="J161" s="209"/>
      <c r="K161" s="209"/>
      <c r="L161" s="209"/>
      <c r="M161" s="209"/>
      <c r="N161" s="209"/>
      <c r="O161" s="209"/>
      <c r="P161" s="209"/>
      <c r="Q161" s="209"/>
      <c r="R161" s="209"/>
      <c r="S161" s="209"/>
      <c r="T161" s="209"/>
      <c r="U161" s="209"/>
      <c r="V161" s="209"/>
      <c r="W161" s="209"/>
      <c r="X161" s="209"/>
      <c r="Y161" s="209"/>
      <c r="Z161" s="209"/>
      <c r="AA161" s="209"/>
      <c r="AB161" s="209"/>
    </row>
    <row r="162" spans="2:28" s="13" customFormat="1" ht="12" customHeight="1">
      <c r="B162" s="12" t="s">
        <v>349</v>
      </c>
      <c r="C162" s="11" t="s">
        <v>354</v>
      </c>
      <c r="D162" s="71"/>
      <c r="E162" s="73">
        <v>399</v>
      </c>
      <c r="F162" s="219">
        <f t="shared" si="12"/>
        <v>279.29999999999995</v>
      </c>
      <c r="G162" s="221"/>
      <c r="H162" s="211">
        <f t="shared" si="11"/>
        <v>0</v>
      </c>
      <c r="I162" s="209"/>
      <c r="J162" s="209"/>
      <c r="K162" s="209"/>
      <c r="L162" s="209"/>
      <c r="M162" s="209"/>
      <c r="N162" s="209"/>
      <c r="O162" s="209"/>
      <c r="P162" s="209"/>
      <c r="Q162" s="209"/>
      <c r="R162" s="209"/>
      <c r="S162" s="209"/>
      <c r="T162" s="209"/>
      <c r="U162" s="209"/>
      <c r="V162" s="209"/>
      <c r="W162" s="209"/>
      <c r="X162" s="209"/>
      <c r="Y162" s="209"/>
      <c r="Z162" s="209"/>
      <c r="AA162" s="209"/>
      <c r="AB162" s="209"/>
    </row>
    <row r="163" spans="2:28" s="13" customFormat="1" ht="12.75" customHeight="1">
      <c r="B163" s="25" t="s">
        <v>356</v>
      </c>
      <c r="C163" s="11" t="s">
        <v>352</v>
      </c>
      <c r="D163" s="82" t="s">
        <v>12</v>
      </c>
      <c r="E163" s="66">
        <v>50</v>
      </c>
      <c r="F163" s="219">
        <f t="shared" si="12"/>
        <v>35</v>
      </c>
      <c r="G163" s="221"/>
      <c r="H163" s="211">
        <f t="shared" si="11"/>
        <v>0</v>
      </c>
      <c r="I163" s="209"/>
      <c r="J163" s="209"/>
      <c r="K163" s="209"/>
      <c r="L163" s="209"/>
      <c r="M163" s="209"/>
      <c r="N163" s="209"/>
      <c r="O163" s="209"/>
      <c r="P163" s="209"/>
      <c r="Q163" s="209"/>
      <c r="R163" s="209"/>
      <c r="S163" s="209"/>
      <c r="T163" s="209"/>
      <c r="U163" s="209"/>
      <c r="V163" s="209"/>
      <c r="W163" s="209"/>
      <c r="X163" s="209"/>
      <c r="Y163" s="209"/>
      <c r="Z163" s="209"/>
      <c r="AA163" s="209"/>
      <c r="AB163" s="209"/>
    </row>
    <row r="164" spans="2:28" s="13" customFormat="1" ht="12" customHeight="1">
      <c r="B164" s="14" t="s">
        <v>181</v>
      </c>
      <c r="C164" s="34" t="s">
        <v>182</v>
      </c>
      <c r="D164" s="71"/>
      <c r="E164" s="73"/>
      <c r="F164" s="219">
        <f t="shared" si="12"/>
        <v>0</v>
      </c>
      <c r="G164" s="221"/>
      <c r="H164" s="211"/>
      <c r="I164" s="209"/>
      <c r="J164" s="209"/>
      <c r="K164" s="209"/>
      <c r="L164" s="209"/>
      <c r="M164" s="209"/>
      <c r="N164" s="209"/>
      <c r="O164" s="209"/>
      <c r="P164" s="209"/>
      <c r="Q164" s="209"/>
      <c r="R164" s="209"/>
      <c r="S164" s="209"/>
      <c r="T164" s="209"/>
      <c r="U164" s="209"/>
      <c r="V164" s="209"/>
      <c r="W164" s="209"/>
      <c r="X164" s="209"/>
      <c r="Y164" s="209"/>
      <c r="Z164" s="209"/>
      <c r="AA164" s="209"/>
      <c r="AB164" s="209"/>
    </row>
    <row r="165" spans="2:28" s="13" customFormat="1" ht="12" customHeight="1">
      <c r="B165" s="12" t="s">
        <v>295</v>
      </c>
      <c r="C165" s="35" t="s">
        <v>294</v>
      </c>
      <c r="D165" s="71"/>
      <c r="E165" s="73">
        <v>599</v>
      </c>
      <c r="F165" s="219">
        <f t="shared" si="12"/>
        <v>419.29999999999995</v>
      </c>
      <c r="G165" s="221"/>
      <c r="H165" s="211">
        <f t="shared" si="11"/>
        <v>0</v>
      </c>
      <c r="I165" s="209"/>
      <c r="J165" s="209"/>
      <c r="K165" s="209"/>
      <c r="L165" s="209"/>
      <c r="M165" s="209"/>
      <c r="N165" s="209"/>
      <c r="O165" s="209"/>
      <c r="P165" s="209"/>
      <c r="Q165" s="209"/>
      <c r="R165" s="209"/>
      <c r="S165" s="209"/>
      <c r="T165" s="209"/>
      <c r="U165" s="209"/>
      <c r="V165" s="209"/>
      <c r="W165" s="209"/>
      <c r="X165" s="209"/>
      <c r="Y165" s="209"/>
      <c r="Z165" s="209"/>
      <c r="AA165" s="209"/>
      <c r="AB165" s="209"/>
    </row>
    <row r="166" spans="2:28" s="13" customFormat="1" ht="12" customHeight="1">
      <c r="B166" s="12" t="s">
        <v>297</v>
      </c>
      <c r="C166" s="35" t="s">
        <v>296</v>
      </c>
      <c r="D166" s="71"/>
      <c r="E166" s="73">
        <v>599</v>
      </c>
      <c r="F166" s="219">
        <f t="shared" si="12"/>
        <v>419.29999999999995</v>
      </c>
      <c r="G166" s="221"/>
      <c r="H166" s="211">
        <f t="shared" si="11"/>
        <v>0</v>
      </c>
      <c r="I166" s="209"/>
      <c r="J166" s="209"/>
      <c r="K166" s="209"/>
      <c r="L166" s="209"/>
      <c r="M166" s="209"/>
      <c r="N166" s="209"/>
      <c r="O166" s="209"/>
      <c r="P166" s="209"/>
      <c r="Q166" s="209"/>
      <c r="R166" s="209"/>
      <c r="S166" s="209"/>
      <c r="T166" s="209"/>
      <c r="U166" s="209"/>
      <c r="V166" s="209"/>
      <c r="W166" s="209"/>
      <c r="X166" s="209"/>
      <c r="Y166" s="209"/>
      <c r="Z166" s="209"/>
      <c r="AA166" s="209"/>
      <c r="AB166" s="209"/>
    </row>
    <row r="167" spans="2:28" s="13" customFormat="1" ht="12" customHeight="1">
      <c r="B167" s="12" t="s">
        <v>323</v>
      </c>
      <c r="C167" s="35" t="s">
        <v>325</v>
      </c>
      <c r="D167" s="71"/>
      <c r="E167" s="73">
        <v>459</v>
      </c>
      <c r="F167" s="219">
        <f t="shared" si="12"/>
        <v>321.29999999999995</v>
      </c>
      <c r="G167" s="221"/>
      <c r="H167" s="211">
        <f t="shared" si="11"/>
        <v>0</v>
      </c>
      <c r="I167" s="209"/>
      <c r="J167" s="209"/>
      <c r="K167" s="209"/>
      <c r="L167" s="209"/>
      <c r="M167" s="209"/>
      <c r="N167" s="209"/>
      <c r="O167" s="209"/>
      <c r="P167" s="209"/>
      <c r="Q167" s="209"/>
      <c r="R167" s="209"/>
      <c r="S167" s="209"/>
      <c r="T167" s="209"/>
      <c r="U167" s="209"/>
      <c r="V167" s="209"/>
      <c r="W167" s="209"/>
      <c r="X167" s="209"/>
      <c r="Y167" s="209"/>
      <c r="Z167" s="209"/>
      <c r="AA167" s="209"/>
      <c r="AB167" s="209"/>
    </row>
    <row r="168" spans="2:28" s="13" customFormat="1" ht="12" customHeight="1">
      <c r="B168" s="12" t="s">
        <v>324</v>
      </c>
      <c r="C168" s="35" t="s">
        <v>326</v>
      </c>
      <c r="D168" s="71"/>
      <c r="E168" s="73">
        <v>599</v>
      </c>
      <c r="F168" s="219">
        <f t="shared" si="12"/>
        <v>419.29999999999995</v>
      </c>
      <c r="G168" s="221"/>
      <c r="H168" s="211">
        <f t="shared" si="11"/>
        <v>0</v>
      </c>
      <c r="I168" s="209"/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  <c r="AA168" s="209"/>
      <c r="AB168" s="209"/>
    </row>
    <row r="169" spans="2:28" s="9" customFormat="1" ht="12" customHeight="1">
      <c r="B169" s="12" t="s">
        <v>183</v>
      </c>
      <c r="C169" s="36" t="s">
        <v>308</v>
      </c>
      <c r="D169" s="71"/>
      <c r="E169" s="73">
        <v>549</v>
      </c>
      <c r="F169" s="219">
        <f t="shared" si="12"/>
        <v>384.29999999999995</v>
      </c>
      <c r="G169" s="221"/>
      <c r="H169" s="211">
        <f t="shared" si="11"/>
        <v>0</v>
      </c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  <c r="AB169" s="209"/>
    </row>
    <row r="170" spans="2:28" s="9" customFormat="1" ht="12" customHeight="1">
      <c r="B170" s="88" t="s">
        <v>573</v>
      </c>
      <c r="C170" s="89" t="s">
        <v>574</v>
      </c>
      <c r="D170" s="82"/>
      <c r="E170" s="73"/>
      <c r="F170" s="219">
        <f t="shared" si="12"/>
        <v>0</v>
      </c>
      <c r="G170" s="221"/>
      <c r="H170" s="211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  <c r="AB170" s="209"/>
    </row>
    <row r="171" spans="2:28" s="9" customFormat="1" ht="12" customHeight="1">
      <c r="B171" s="90" t="s">
        <v>575</v>
      </c>
      <c r="C171" s="93" t="s">
        <v>576</v>
      </c>
      <c r="D171" s="1" t="s">
        <v>4</v>
      </c>
      <c r="E171" s="132">
        <v>999</v>
      </c>
      <c r="F171" s="219">
        <f t="shared" si="12"/>
        <v>699.3</v>
      </c>
      <c r="G171" s="221"/>
      <c r="H171" s="211">
        <f t="shared" si="11"/>
        <v>0</v>
      </c>
      <c r="I171" s="209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</row>
    <row r="172" spans="2:28" s="9" customFormat="1" ht="12" customHeight="1">
      <c r="B172" s="90" t="s">
        <v>577</v>
      </c>
      <c r="C172" s="93" t="s">
        <v>578</v>
      </c>
      <c r="D172" s="69" t="s">
        <v>198</v>
      </c>
      <c r="E172" s="132">
        <v>999</v>
      </c>
      <c r="F172" s="219">
        <f t="shared" si="12"/>
        <v>699.3</v>
      </c>
      <c r="G172" s="221"/>
      <c r="H172" s="211">
        <f t="shared" si="11"/>
        <v>0</v>
      </c>
      <c r="I172" s="209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</row>
    <row r="173" spans="2:28" s="9" customFormat="1" ht="12" customHeight="1">
      <c r="B173" s="90" t="s">
        <v>579</v>
      </c>
      <c r="C173" s="93" t="s">
        <v>580</v>
      </c>
      <c r="D173" s="69" t="s">
        <v>6</v>
      </c>
      <c r="E173" s="132">
        <v>999</v>
      </c>
      <c r="F173" s="219">
        <f t="shared" si="12"/>
        <v>699.3</v>
      </c>
      <c r="G173" s="221"/>
      <c r="H173" s="211">
        <f t="shared" si="11"/>
        <v>0</v>
      </c>
      <c r="I173" s="209"/>
      <c r="J173" s="209"/>
      <c r="K173" s="209"/>
      <c r="L173" s="209"/>
      <c r="M173" s="209"/>
      <c r="N173" s="209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</row>
    <row r="174" spans="2:28" s="9" customFormat="1" ht="12" customHeight="1">
      <c r="B174" s="90" t="s">
        <v>581</v>
      </c>
      <c r="C174" s="94" t="s">
        <v>582</v>
      </c>
      <c r="D174" s="69" t="s">
        <v>376</v>
      </c>
      <c r="E174" s="132">
        <v>1099</v>
      </c>
      <c r="F174" s="219">
        <f t="shared" si="12"/>
        <v>769.3</v>
      </c>
      <c r="G174" s="221"/>
      <c r="H174" s="211">
        <f t="shared" si="11"/>
        <v>0</v>
      </c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</row>
    <row r="175" spans="2:28" s="9" customFormat="1" ht="12" customHeight="1">
      <c r="B175" s="88" t="s">
        <v>583</v>
      </c>
      <c r="C175" s="89" t="s">
        <v>584</v>
      </c>
      <c r="D175" s="82"/>
      <c r="E175" s="62"/>
      <c r="F175" s="219">
        <f t="shared" si="12"/>
        <v>0</v>
      </c>
      <c r="G175" s="221"/>
      <c r="H175" s="211"/>
      <c r="I175" s="209"/>
      <c r="J175" s="209"/>
      <c r="K175" s="209"/>
      <c r="L175" s="209"/>
      <c r="M175" s="209"/>
      <c r="N175" s="209"/>
      <c r="O175" s="209"/>
      <c r="P175" s="209"/>
      <c r="Q175" s="209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  <c r="AB175" s="209"/>
    </row>
    <row r="176" spans="2:28" s="9" customFormat="1" ht="12" customHeight="1">
      <c r="B176" s="90" t="s">
        <v>585</v>
      </c>
      <c r="C176" s="93" t="s">
        <v>586</v>
      </c>
      <c r="D176" s="1" t="s">
        <v>4</v>
      </c>
      <c r="E176" s="62">
        <v>699</v>
      </c>
      <c r="F176" s="219">
        <f t="shared" si="12"/>
        <v>489.29999999999995</v>
      </c>
      <c r="G176" s="221"/>
      <c r="H176" s="211">
        <f t="shared" si="11"/>
        <v>0</v>
      </c>
      <c r="I176" s="209"/>
      <c r="J176" s="209"/>
      <c r="K176" s="209"/>
      <c r="L176" s="209"/>
      <c r="M176" s="209"/>
      <c r="N176" s="209"/>
      <c r="O176" s="209"/>
      <c r="P176" s="209"/>
      <c r="Q176" s="209"/>
      <c r="R176" s="209"/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</row>
    <row r="177" spans="2:28" s="9" customFormat="1" ht="12" customHeight="1">
      <c r="B177" s="90" t="s">
        <v>587</v>
      </c>
      <c r="C177" s="93" t="s">
        <v>588</v>
      </c>
      <c r="D177" s="69" t="s">
        <v>198</v>
      </c>
      <c r="E177" s="62">
        <v>699</v>
      </c>
      <c r="F177" s="219">
        <f t="shared" si="12"/>
        <v>489.29999999999995</v>
      </c>
      <c r="G177" s="221"/>
      <c r="H177" s="211">
        <f t="shared" si="11"/>
        <v>0</v>
      </c>
      <c r="I177" s="209"/>
      <c r="J177" s="209"/>
      <c r="K177" s="209"/>
      <c r="L177" s="209"/>
      <c r="M177" s="209"/>
      <c r="N177" s="209"/>
      <c r="O177" s="209"/>
      <c r="P177" s="209"/>
      <c r="Q177" s="209"/>
      <c r="R177" s="209"/>
      <c r="S177" s="209"/>
      <c r="T177" s="209"/>
      <c r="U177" s="209"/>
      <c r="V177" s="209"/>
      <c r="W177" s="209"/>
      <c r="X177" s="209"/>
      <c r="Y177" s="209"/>
      <c r="Z177" s="209"/>
      <c r="AA177" s="209"/>
      <c r="AB177" s="209"/>
    </row>
    <row r="178" spans="2:28" s="9" customFormat="1" ht="12" customHeight="1">
      <c r="B178" s="90" t="s">
        <v>589</v>
      </c>
      <c r="C178" s="93" t="s">
        <v>590</v>
      </c>
      <c r="D178" s="69" t="s">
        <v>6</v>
      </c>
      <c r="E178" s="62">
        <v>699</v>
      </c>
      <c r="F178" s="219">
        <f t="shared" si="12"/>
        <v>489.29999999999995</v>
      </c>
      <c r="G178" s="221"/>
      <c r="H178" s="211">
        <f t="shared" si="11"/>
        <v>0</v>
      </c>
      <c r="I178" s="209"/>
      <c r="J178" s="209"/>
      <c r="K178" s="209"/>
      <c r="L178" s="209"/>
      <c r="M178" s="209"/>
      <c r="N178" s="209"/>
      <c r="O178" s="209"/>
      <c r="P178" s="209"/>
      <c r="Q178" s="209"/>
      <c r="R178" s="209"/>
      <c r="S178" s="209"/>
      <c r="T178" s="209"/>
      <c r="U178" s="209"/>
      <c r="V178" s="209"/>
      <c r="W178" s="209"/>
      <c r="X178" s="209"/>
      <c r="Y178" s="209"/>
      <c r="Z178" s="209"/>
      <c r="AA178" s="209"/>
      <c r="AB178" s="209"/>
    </row>
    <row r="179" spans="2:28" s="9" customFormat="1" ht="12" customHeight="1">
      <c r="B179" s="90" t="s">
        <v>591</v>
      </c>
      <c r="C179" s="94" t="s">
        <v>592</v>
      </c>
      <c r="D179" s="69" t="s">
        <v>376</v>
      </c>
      <c r="E179" s="62">
        <v>749</v>
      </c>
      <c r="F179" s="219">
        <f t="shared" si="12"/>
        <v>524.29999999999995</v>
      </c>
      <c r="G179" s="221"/>
      <c r="H179" s="211">
        <f t="shared" si="11"/>
        <v>0</v>
      </c>
      <c r="I179" s="209"/>
      <c r="J179" s="209"/>
      <c r="K179" s="209"/>
      <c r="L179" s="209"/>
      <c r="M179" s="209"/>
      <c r="N179" s="209"/>
      <c r="O179" s="209"/>
      <c r="P179" s="209"/>
      <c r="Q179" s="209"/>
      <c r="R179" s="209"/>
      <c r="S179" s="209"/>
      <c r="T179" s="209"/>
      <c r="U179" s="209"/>
      <c r="V179" s="209"/>
      <c r="W179" s="209"/>
      <c r="X179" s="209"/>
      <c r="Y179" s="209"/>
      <c r="Z179" s="209"/>
      <c r="AA179" s="209"/>
      <c r="AB179" s="209"/>
    </row>
    <row r="180" spans="2:28" s="9" customFormat="1" ht="12" customHeight="1">
      <c r="B180" s="88" t="s">
        <v>593</v>
      </c>
      <c r="C180" s="89" t="s">
        <v>594</v>
      </c>
      <c r="D180" s="83"/>
      <c r="E180" s="62"/>
      <c r="F180" s="219">
        <f t="shared" si="12"/>
        <v>0</v>
      </c>
      <c r="G180" s="221"/>
      <c r="H180" s="211"/>
      <c r="I180" s="209"/>
      <c r="J180" s="209"/>
      <c r="K180" s="209"/>
      <c r="L180" s="209"/>
      <c r="M180" s="209"/>
      <c r="N180" s="209"/>
      <c r="O180" s="209"/>
      <c r="P180" s="209"/>
      <c r="Q180" s="209"/>
      <c r="R180" s="209"/>
      <c r="S180" s="209"/>
      <c r="T180" s="209"/>
      <c r="U180" s="209"/>
      <c r="V180" s="209"/>
      <c r="W180" s="209"/>
      <c r="X180" s="209"/>
      <c r="Y180" s="209"/>
      <c r="Z180" s="209"/>
      <c r="AA180" s="209"/>
      <c r="AB180" s="209"/>
    </row>
    <row r="181" spans="2:28" s="9" customFormat="1" ht="12" customHeight="1">
      <c r="B181" s="92" t="s">
        <v>595</v>
      </c>
      <c r="C181" s="93" t="s">
        <v>596</v>
      </c>
      <c r="D181" s="115" t="s">
        <v>4</v>
      </c>
      <c r="E181" s="133">
        <v>449</v>
      </c>
      <c r="F181" s="219">
        <f t="shared" si="12"/>
        <v>314.29999999999995</v>
      </c>
      <c r="G181" s="221"/>
      <c r="H181" s="211">
        <f t="shared" si="11"/>
        <v>0</v>
      </c>
      <c r="I181" s="209"/>
      <c r="J181" s="209"/>
      <c r="K181" s="209"/>
      <c r="L181" s="209"/>
      <c r="M181" s="209"/>
      <c r="N181" s="209"/>
      <c r="O181" s="209"/>
      <c r="P181" s="209"/>
      <c r="Q181" s="209"/>
      <c r="R181" s="209"/>
      <c r="S181" s="209"/>
      <c r="T181" s="209"/>
      <c r="U181" s="209"/>
      <c r="V181" s="209"/>
      <c r="W181" s="209"/>
      <c r="X181" s="209"/>
      <c r="Y181" s="209"/>
      <c r="Z181" s="209"/>
      <c r="AA181" s="209"/>
      <c r="AB181" s="209"/>
    </row>
    <row r="182" spans="2:28" s="9" customFormat="1" ht="12" customHeight="1">
      <c r="B182" s="92" t="s">
        <v>597</v>
      </c>
      <c r="C182" s="93" t="s">
        <v>598</v>
      </c>
      <c r="D182" s="69" t="s">
        <v>198</v>
      </c>
      <c r="E182" s="133">
        <v>449</v>
      </c>
      <c r="F182" s="219">
        <f t="shared" si="12"/>
        <v>314.29999999999995</v>
      </c>
      <c r="G182" s="221"/>
      <c r="H182" s="211">
        <f t="shared" si="11"/>
        <v>0</v>
      </c>
      <c r="I182" s="209"/>
      <c r="J182" s="209"/>
      <c r="K182" s="209"/>
      <c r="L182" s="209"/>
      <c r="M182" s="209"/>
      <c r="N182" s="209"/>
      <c r="O182" s="209"/>
      <c r="P182" s="209"/>
      <c r="Q182" s="209"/>
      <c r="R182" s="209"/>
      <c r="S182" s="209"/>
      <c r="T182" s="209"/>
      <c r="U182" s="209"/>
      <c r="V182" s="209"/>
      <c r="W182" s="209"/>
      <c r="X182" s="209"/>
      <c r="Y182" s="209"/>
      <c r="Z182" s="209"/>
      <c r="AA182" s="209"/>
      <c r="AB182" s="209"/>
    </row>
    <row r="183" spans="2:28" s="9" customFormat="1" ht="12" customHeight="1">
      <c r="B183" s="92" t="s">
        <v>599</v>
      </c>
      <c r="C183" s="93" t="s">
        <v>600</v>
      </c>
      <c r="D183" s="61" t="s">
        <v>162</v>
      </c>
      <c r="E183" s="133">
        <v>449</v>
      </c>
      <c r="F183" s="219">
        <f t="shared" si="12"/>
        <v>314.29999999999995</v>
      </c>
      <c r="G183" s="221"/>
      <c r="H183" s="211">
        <f t="shared" si="11"/>
        <v>0</v>
      </c>
      <c r="I183" s="209"/>
      <c r="J183" s="209"/>
      <c r="K183" s="209"/>
      <c r="L183" s="209"/>
      <c r="M183" s="209"/>
      <c r="N183" s="209"/>
      <c r="O183" s="209"/>
      <c r="P183" s="209"/>
      <c r="Q183" s="209"/>
      <c r="R183" s="209"/>
      <c r="S183" s="209"/>
      <c r="T183" s="209"/>
      <c r="U183" s="209"/>
      <c r="V183" s="209"/>
      <c r="W183" s="209"/>
      <c r="X183" s="209"/>
      <c r="Y183" s="209"/>
      <c r="Z183" s="209"/>
      <c r="AA183" s="209"/>
      <c r="AB183" s="209"/>
    </row>
    <row r="184" spans="2:28" s="9" customFormat="1" ht="12" customHeight="1">
      <c r="B184" s="92" t="s">
        <v>601</v>
      </c>
      <c r="C184" s="93" t="s">
        <v>602</v>
      </c>
      <c r="D184" s="115" t="s">
        <v>603</v>
      </c>
      <c r="E184" s="133">
        <v>449</v>
      </c>
      <c r="F184" s="219">
        <f t="shared" si="12"/>
        <v>314.29999999999995</v>
      </c>
      <c r="G184" s="221"/>
      <c r="H184" s="211">
        <f t="shared" si="11"/>
        <v>0</v>
      </c>
      <c r="I184" s="209"/>
      <c r="J184" s="209"/>
      <c r="K184" s="209"/>
      <c r="L184" s="209"/>
      <c r="M184" s="209"/>
      <c r="N184" s="209"/>
      <c r="O184" s="209"/>
      <c r="P184" s="209"/>
      <c r="Q184" s="209"/>
      <c r="R184" s="209"/>
      <c r="S184" s="209"/>
      <c r="T184" s="209"/>
      <c r="U184" s="209"/>
      <c r="V184" s="209"/>
      <c r="W184" s="209"/>
      <c r="X184" s="209"/>
      <c r="Y184" s="209"/>
      <c r="Z184" s="209"/>
      <c r="AA184" s="209"/>
      <c r="AB184" s="209"/>
    </row>
    <row r="185" spans="2:28" s="9" customFormat="1" ht="12" customHeight="1">
      <c r="B185" s="92" t="s">
        <v>604</v>
      </c>
      <c r="C185" s="93" t="s">
        <v>605</v>
      </c>
      <c r="D185" s="69" t="s">
        <v>376</v>
      </c>
      <c r="E185" s="133">
        <v>499</v>
      </c>
      <c r="F185" s="219">
        <f t="shared" si="12"/>
        <v>349.29999999999995</v>
      </c>
      <c r="G185" s="221"/>
      <c r="H185" s="211">
        <f t="shared" si="11"/>
        <v>0</v>
      </c>
      <c r="I185" s="209"/>
      <c r="J185" s="209"/>
      <c r="K185" s="209"/>
      <c r="L185" s="209"/>
      <c r="M185" s="209"/>
      <c r="N185" s="209"/>
      <c r="O185" s="209"/>
      <c r="P185" s="209"/>
      <c r="Q185" s="209"/>
      <c r="R185" s="209"/>
      <c r="S185" s="209"/>
      <c r="T185" s="209"/>
      <c r="U185" s="209"/>
      <c r="V185" s="209"/>
      <c r="W185" s="209"/>
      <c r="X185" s="209"/>
      <c r="Y185" s="209"/>
      <c r="Z185" s="209"/>
      <c r="AA185" s="209"/>
      <c r="AB185" s="209"/>
    </row>
    <row r="186" spans="2:28" s="9" customFormat="1" ht="12" customHeight="1">
      <c r="B186" s="182" t="s">
        <v>728</v>
      </c>
      <c r="C186" s="180" t="s">
        <v>729</v>
      </c>
      <c r="D186" s="183"/>
      <c r="E186" s="181"/>
      <c r="F186" s="219">
        <f t="shared" si="12"/>
        <v>0</v>
      </c>
      <c r="G186" s="221"/>
      <c r="H186" s="211"/>
      <c r="I186" s="213"/>
      <c r="J186" s="214"/>
      <c r="K186" s="215"/>
      <c r="L186" s="216"/>
      <c r="M186" s="209"/>
      <c r="N186" s="209"/>
      <c r="O186" s="209"/>
      <c r="P186" s="209"/>
      <c r="Q186" s="209"/>
      <c r="R186" s="209"/>
      <c r="S186" s="209"/>
      <c r="T186" s="209"/>
      <c r="U186" s="209"/>
      <c r="V186" s="209"/>
      <c r="W186" s="209"/>
      <c r="X186" s="209"/>
      <c r="Y186" s="209"/>
      <c r="Z186" s="209"/>
      <c r="AA186" s="209"/>
      <c r="AB186" s="209"/>
    </row>
    <row r="187" spans="2:28" s="9" customFormat="1" ht="12" customHeight="1">
      <c r="B187" s="185" t="s">
        <v>730</v>
      </c>
      <c r="C187" s="186" t="s">
        <v>596</v>
      </c>
      <c r="D187" s="189" t="s">
        <v>4</v>
      </c>
      <c r="E187" s="203">
        <v>1199</v>
      </c>
      <c r="F187" s="219">
        <f t="shared" si="12"/>
        <v>839.3</v>
      </c>
      <c r="G187" s="221"/>
      <c r="H187" s="211">
        <f t="shared" si="11"/>
        <v>0</v>
      </c>
      <c r="I187" s="213"/>
      <c r="J187" s="214"/>
      <c r="K187" s="215"/>
      <c r="L187" s="216"/>
      <c r="M187" s="209"/>
      <c r="N187" s="209"/>
      <c r="O187" s="209"/>
      <c r="P187" s="209"/>
      <c r="Q187" s="209"/>
      <c r="R187" s="209"/>
      <c r="S187" s="209"/>
      <c r="T187" s="209"/>
      <c r="U187" s="209"/>
      <c r="V187" s="209"/>
      <c r="W187" s="209"/>
      <c r="X187" s="209"/>
      <c r="Y187" s="209"/>
      <c r="Z187" s="209"/>
      <c r="AA187" s="209"/>
      <c r="AB187" s="209"/>
    </row>
    <row r="188" spans="2:28" s="9" customFormat="1" ht="12" customHeight="1">
      <c r="B188" s="185" t="s">
        <v>731</v>
      </c>
      <c r="C188" s="186" t="s">
        <v>598</v>
      </c>
      <c r="D188" s="187" t="s">
        <v>198</v>
      </c>
      <c r="E188" s="203">
        <v>1199</v>
      </c>
      <c r="F188" s="219">
        <f t="shared" si="12"/>
        <v>839.3</v>
      </c>
      <c r="G188" s="221"/>
      <c r="H188" s="211">
        <f t="shared" si="11"/>
        <v>0</v>
      </c>
      <c r="I188" s="213"/>
      <c r="J188" s="214"/>
      <c r="K188" s="215"/>
      <c r="L188" s="216"/>
      <c r="M188" s="209"/>
      <c r="N188" s="209"/>
      <c r="O188" s="209"/>
      <c r="P188" s="209"/>
      <c r="Q188" s="209"/>
      <c r="R188" s="209"/>
      <c r="S188" s="209"/>
      <c r="T188" s="209"/>
      <c r="U188" s="209"/>
      <c r="V188" s="209"/>
      <c r="W188" s="209"/>
      <c r="X188" s="209"/>
      <c r="Y188" s="209"/>
      <c r="Z188" s="209"/>
      <c r="AA188" s="209"/>
      <c r="AB188" s="209"/>
    </row>
    <row r="189" spans="2:28" s="9" customFormat="1" ht="12" customHeight="1">
      <c r="B189" s="185" t="s">
        <v>732</v>
      </c>
      <c r="C189" s="186" t="s">
        <v>600</v>
      </c>
      <c r="D189" s="190" t="s">
        <v>162</v>
      </c>
      <c r="E189" s="203">
        <v>1199</v>
      </c>
      <c r="F189" s="219">
        <f t="shared" si="12"/>
        <v>839.3</v>
      </c>
      <c r="G189" s="221"/>
      <c r="H189" s="211">
        <f t="shared" si="11"/>
        <v>0</v>
      </c>
      <c r="I189" s="213"/>
      <c r="J189" s="214"/>
      <c r="K189" s="215"/>
      <c r="L189" s="216"/>
      <c r="M189" s="209"/>
      <c r="N189" s="209"/>
      <c r="O189" s="209"/>
      <c r="P189" s="209"/>
      <c r="Q189" s="209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  <c r="AB189" s="209"/>
    </row>
    <row r="190" spans="2:28" s="9" customFormat="1" ht="12" customHeight="1">
      <c r="B190" s="185" t="s">
        <v>733</v>
      </c>
      <c r="C190" s="186" t="s">
        <v>602</v>
      </c>
      <c r="D190" s="188" t="s">
        <v>603</v>
      </c>
      <c r="E190" s="203">
        <v>1199</v>
      </c>
      <c r="F190" s="219">
        <f t="shared" si="12"/>
        <v>839.3</v>
      </c>
      <c r="G190" s="221"/>
      <c r="H190" s="211">
        <f t="shared" si="11"/>
        <v>0</v>
      </c>
      <c r="I190" s="213"/>
      <c r="J190" s="214"/>
      <c r="K190" s="215"/>
      <c r="L190" s="216"/>
      <c r="M190" s="209"/>
      <c r="N190" s="209"/>
      <c r="O190" s="209"/>
      <c r="P190" s="209"/>
      <c r="Q190" s="209"/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  <c r="AB190" s="209"/>
    </row>
    <row r="191" spans="2:28" s="9" customFormat="1" ht="12" customHeight="1">
      <c r="B191" s="185" t="s">
        <v>734</v>
      </c>
      <c r="C191" s="186" t="s">
        <v>605</v>
      </c>
      <c r="D191" s="187" t="s">
        <v>376</v>
      </c>
      <c r="E191" s="203">
        <v>1299</v>
      </c>
      <c r="F191" s="219">
        <f t="shared" si="12"/>
        <v>909.3</v>
      </c>
      <c r="G191" s="221"/>
      <c r="H191" s="211">
        <f t="shared" si="11"/>
        <v>0</v>
      </c>
      <c r="I191" s="213"/>
      <c r="J191" s="214"/>
      <c r="K191" s="215"/>
      <c r="L191" s="216"/>
      <c r="M191" s="209"/>
      <c r="N191" s="209"/>
      <c r="O191" s="209"/>
      <c r="P191" s="209"/>
      <c r="Q191" s="209"/>
      <c r="R191" s="209"/>
      <c r="S191" s="209"/>
      <c r="T191" s="209"/>
      <c r="U191" s="209"/>
      <c r="V191" s="209"/>
      <c r="W191" s="209"/>
      <c r="X191" s="209"/>
      <c r="Y191" s="209"/>
      <c r="Z191" s="209"/>
      <c r="AA191" s="209"/>
      <c r="AB191" s="209"/>
    </row>
    <row r="192" spans="2:28" s="9" customFormat="1" ht="12" customHeight="1">
      <c r="B192" s="88" t="s">
        <v>606</v>
      </c>
      <c r="C192" s="89" t="s">
        <v>607</v>
      </c>
      <c r="D192" s="82"/>
      <c r="E192" s="133"/>
      <c r="F192" s="219">
        <f t="shared" si="12"/>
        <v>0</v>
      </c>
      <c r="G192" s="221"/>
      <c r="H192" s="211"/>
      <c r="I192" s="209"/>
      <c r="J192" s="209"/>
      <c r="K192" s="209"/>
      <c r="L192" s="209"/>
      <c r="M192" s="209"/>
      <c r="N192" s="209"/>
      <c r="O192" s="209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</row>
    <row r="193" spans="2:28" s="9" customFormat="1" ht="12" customHeight="1">
      <c r="B193" s="90" t="s">
        <v>608</v>
      </c>
      <c r="C193" s="91" t="s">
        <v>609</v>
      </c>
      <c r="D193" s="82" t="s">
        <v>4</v>
      </c>
      <c r="E193" s="133">
        <v>249</v>
      </c>
      <c r="F193" s="219">
        <f t="shared" si="12"/>
        <v>174.29999999999998</v>
      </c>
      <c r="G193" s="221"/>
      <c r="H193" s="211">
        <f t="shared" si="11"/>
        <v>0</v>
      </c>
      <c r="I193" s="209"/>
      <c r="J193" s="209"/>
      <c r="K193" s="209"/>
      <c r="L193" s="209"/>
      <c r="M193" s="209"/>
      <c r="N193" s="209"/>
      <c r="O193" s="209"/>
      <c r="P193" s="209"/>
      <c r="Q193" s="209"/>
      <c r="R193" s="209"/>
      <c r="S193" s="209"/>
      <c r="T193" s="209"/>
      <c r="U193" s="209"/>
      <c r="V193" s="209"/>
      <c r="W193" s="209"/>
      <c r="X193" s="209"/>
      <c r="Y193" s="209"/>
      <c r="Z193" s="209"/>
      <c r="AA193" s="209"/>
      <c r="AB193" s="209"/>
    </row>
    <row r="194" spans="2:28" s="9" customFormat="1" ht="12" customHeight="1">
      <c r="B194" s="90" t="s">
        <v>610</v>
      </c>
      <c r="C194" s="91" t="s">
        <v>611</v>
      </c>
      <c r="D194" s="69" t="s">
        <v>198</v>
      </c>
      <c r="E194" s="133">
        <v>249</v>
      </c>
      <c r="F194" s="219">
        <f t="shared" si="12"/>
        <v>174.29999999999998</v>
      </c>
      <c r="G194" s="221"/>
      <c r="H194" s="211">
        <f t="shared" si="11"/>
        <v>0</v>
      </c>
      <c r="I194" s="209"/>
      <c r="J194" s="209"/>
      <c r="K194" s="209"/>
      <c r="L194" s="209"/>
      <c r="M194" s="209"/>
      <c r="N194" s="209"/>
      <c r="O194" s="209"/>
      <c r="P194" s="209"/>
      <c r="Q194" s="209"/>
      <c r="R194" s="209"/>
      <c r="S194" s="209"/>
      <c r="T194" s="209"/>
      <c r="U194" s="209"/>
      <c r="V194" s="209"/>
      <c r="W194" s="209"/>
      <c r="X194" s="209"/>
      <c r="Y194" s="209"/>
      <c r="Z194" s="209"/>
      <c r="AA194" s="209"/>
      <c r="AB194" s="209"/>
    </row>
    <row r="195" spans="2:28" s="9" customFormat="1" ht="12" customHeight="1">
      <c r="B195" s="90" t="s">
        <v>612</v>
      </c>
      <c r="C195" s="91" t="s">
        <v>613</v>
      </c>
      <c r="D195" s="82" t="s">
        <v>82</v>
      </c>
      <c r="E195" s="133">
        <v>249</v>
      </c>
      <c r="F195" s="219">
        <f t="shared" si="12"/>
        <v>174.29999999999998</v>
      </c>
      <c r="G195" s="221"/>
      <c r="H195" s="211">
        <f t="shared" si="11"/>
        <v>0</v>
      </c>
      <c r="I195" s="209"/>
      <c r="J195" s="209"/>
      <c r="K195" s="209"/>
      <c r="L195" s="209"/>
      <c r="M195" s="209"/>
      <c r="N195" s="209"/>
      <c r="O195" s="209"/>
      <c r="P195" s="209"/>
      <c r="Q195" s="209"/>
      <c r="R195" s="209"/>
      <c r="S195" s="209"/>
      <c r="T195" s="209"/>
      <c r="U195" s="209"/>
      <c r="V195" s="209"/>
      <c r="W195" s="209"/>
      <c r="X195" s="209"/>
      <c r="Y195" s="209"/>
      <c r="Z195" s="209"/>
      <c r="AA195" s="209"/>
      <c r="AB195" s="209"/>
    </row>
    <row r="196" spans="2:28" s="9" customFormat="1" ht="12" customHeight="1">
      <c r="B196" s="90" t="s">
        <v>614</v>
      </c>
      <c r="C196" s="91" t="s">
        <v>615</v>
      </c>
      <c r="D196" s="115" t="s">
        <v>603</v>
      </c>
      <c r="E196" s="133">
        <v>249</v>
      </c>
      <c r="F196" s="219">
        <f t="shared" si="12"/>
        <v>174.29999999999998</v>
      </c>
      <c r="G196" s="221"/>
      <c r="H196" s="211">
        <f t="shared" si="11"/>
        <v>0</v>
      </c>
      <c r="I196" s="209"/>
      <c r="J196" s="209"/>
      <c r="K196" s="209"/>
      <c r="L196" s="209"/>
      <c r="M196" s="209"/>
      <c r="N196" s="209"/>
      <c r="O196" s="209"/>
      <c r="P196" s="209"/>
      <c r="Q196" s="209"/>
      <c r="R196" s="209"/>
      <c r="S196" s="209"/>
      <c r="T196" s="209"/>
      <c r="U196" s="209"/>
      <c r="V196" s="209"/>
      <c r="W196" s="209"/>
      <c r="X196" s="209"/>
      <c r="Y196" s="209"/>
      <c r="Z196" s="209"/>
      <c r="AA196" s="209"/>
      <c r="AB196" s="209"/>
    </row>
    <row r="197" spans="2:28" s="9" customFormat="1" ht="12" customHeight="1">
      <c r="B197" s="206" t="s">
        <v>746</v>
      </c>
      <c r="C197" s="205" t="s">
        <v>745</v>
      </c>
      <c r="D197" s="204" t="s">
        <v>2</v>
      </c>
      <c r="E197" s="133">
        <v>249</v>
      </c>
      <c r="F197" s="219">
        <f t="shared" si="12"/>
        <v>174.29999999999998</v>
      </c>
      <c r="G197" s="221"/>
      <c r="H197" s="211">
        <f t="shared" si="11"/>
        <v>0</v>
      </c>
      <c r="I197" s="209"/>
      <c r="J197" s="209"/>
      <c r="K197" s="209"/>
      <c r="L197" s="209"/>
      <c r="M197" s="209"/>
      <c r="N197" s="209"/>
      <c r="O197" s="209"/>
      <c r="P197" s="209"/>
      <c r="Q197" s="209"/>
      <c r="R197" s="209"/>
      <c r="S197" s="209"/>
      <c r="T197" s="209"/>
      <c r="U197" s="209"/>
      <c r="V197" s="209"/>
      <c r="W197" s="209"/>
      <c r="X197" s="209"/>
      <c r="Y197" s="209"/>
      <c r="Z197" s="209"/>
      <c r="AA197" s="209"/>
      <c r="AB197" s="209"/>
    </row>
    <row r="198" spans="2:28" s="13" customFormat="1" ht="12" customHeight="1">
      <c r="B198" s="90" t="s">
        <v>616</v>
      </c>
      <c r="C198" s="91" t="s">
        <v>617</v>
      </c>
      <c r="D198" s="69" t="s">
        <v>376</v>
      </c>
      <c r="E198" s="133">
        <v>299</v>
      </c>
      <c r="F198" s="219">
        <f t="shared" si="12"/>
        <v>209.29999999999998</v>
      </c>
      <c r="G198" s="221"/>
      <c r="H198" s="211">
        <f t="shared" si="11"/>
        <v>0</v>
      </c>
      <c r="I198" s="209"/>
      <c r="J198" s="209"/>
      <c r="K198" s="209"/>
      <c r="L198" s="209"/>
      <c r="M198" s="209"/>
      <c r="N198" s="209"/>
      <c r="O198" s="209"/>
      <c r="P198" s="209"/>
      <c r="Q198" s="209"/>
      <c r="R198" s="209"/>
      <c r="S198" s="209"/>
      <c r="T198" s="209"/>
      <c r="U198" s="209"/>
      <c r="V198" s="209"/>
      <c r="W198" s="209"/>
      <c r="X198" s="209"/>
      <c r="Y198" s="209"/>
      <c r="Z198" s="209"/>
      <c r="AA198" s="209"/>
      <c r="AB198" s="209"/>
    </row>
    <row r="199" spans="2:28" s="13" customFormat="1" ht="12" customHeight="1">
      <c r="B199" s="195" t="s">
        <v>735</v>
      </c>
      <c r="C199" s="192" t="s">
        <v>736</v>
      </c>
      <c r="D199" s="193"/>
      <c r="E199" s="194"/>
      <c r="F199" s="219">
        <f t="shared" si="12"/>
        <v>0</v>
      </c>
      <c r="G199" s="221"/>
      <c r="H199" s="211"/>
      <c r="I199" s="209"/>
      <c r="J199" s="209"/>
      <c r="K199" s="209"/>
      <c r="L199" s="209"/>
      <c r="M199" s="209"/>
      <c r="N199" s="209"/>
      <c r="O199" s="209"/>
      <c r="P199" s="209"/>
      <c r="Q199" s="209"/>
      <c r="R199" s="209"/>
      <c r="S199" s="209"/>
      <c r="T199" s="209"/>
      <c r="U199" s="209"/>
      <c r="V199" s="209"/>
      <c r="W199" s="209"/>
      <c r="X199" s="209"/>
      <c r="Y199" s="209"/>
      <c r="Z199" s="209"/>
      <c r="AA199" s="209"/>
      <c r="AB199" s="209"/>
    </row>
    <row r="200" spans="2:28" s="13" customFormat="1" ht="12" customHeight="1">
      <c r="B200" s="198" t="s">
        <v>737</v>
      </c>
      <c r="C200" s="199" t="s">
        <v>743</v>
      </c>
      <c r="D200" s="200" t="s">
        <v>4</v>
      </c>
      <c r="E200" s="194">
        <v>499</v>
      </c>
      <c r="F200" s="219">
        <f t="shared" si="12"/>
        <v>349.29999999999995</v>
      </c>
      <c r="G200" s="221"/>
      <c r="H200" s="211">
        <f t="shared" si="11"/>
        <v>0</v>
      </c>
      <c r="I200" s="209"/>
      <c r="J200" s="209"/>
      <c r="K200" s="209"/>
      <c r="L200" s="209"/>
      <c r="M200" s="209"/>
      <c r="N200" s="209"/>
      <c r="O200" s="209"/>
      <c r="P200" s="209"/>
      <c r="Q200" s="209"/>
      <c r="R200" s="209"/>
      <c r="S200" s="209"/>
      <c r="T200" s="209"/>
      <c r="U200" s="209"/>
      <c r="V200" s="209"/>
      <c r="W200" s="209"/>
      <c r="X200" s="209"/>
      <c r="Y200" s="209"/>
      <c r="Z200" s="209"/>
      <c r="AA200" s="209"/>
      <c r="AB200" s="209"/>
    </row>
    <row r="201" spans="2:28" s="13" customFormat="1" ht="12" customHeight="1">
      <c r="B201" s="198" t="s">
        <v>738</v>
      </c>
      <c r="C201" s="199" t="s">
        <v>611</v>
      </c>
      <c r="D201" s="201" t="s">
        <v>198</v>
      </c>
      <c r="E201" s="194">
        <v>499</v>
      </c>
      <c r="F201" s="219">
        <f t="shared" si="12"/>
        <v>349.29999999999995</v>
      </c>
      <c r="G201" s="221"/>
      <c r="H201" s="211">
        <f t="shared" si="11"/>
        <v>0</v>
      </c>
      <c r="I201" s="209"/>
      <c r="J201" s="209"/>
      <c r="K201" s="209"/>
      <c r="L201" s="209"/>
      <c r="M201" s="209"/>
      <c r="N201" s="209"/>
      <c r="O201" s="209"/>
      <c r="P201" s="209"/>
      <c r="Q201" s="209"/>
      <c r="R201" s="209"/>
      <c r="S201" s="209"/>
      <c r="T201" s="209"/>
      <c r="U201" s="209"/>
      <c r="V201" s="209"/>
      <c r="W201" s="209"/>
      <c r="X201" s="209"/>
      <c r="Y201" s="209"/>
      <c r="Z201" s="209"/>
      <c r="AA201" s="209"/>
      <c r="AB201" s="209"/>
    </row>
    <row r="202" spans="2:28" s="13" customFormat="1" ht="12" customHeight="1">
      <c r="B202" s="198" t="s">
        <v>739</v>
      </c>
      <c r="C202" s="199" t="s">
        <v>613</v>
      </c>
      <c r="D202" s="200" t="s">
        <v>82</v>
      </c>
      <c r="E202" s="194">
        <v>499</v>
      </c>
      <c r="F202" s="219">
        <f t="shared" si="12"/>
        <v>349.29999999999995</v>
      </c>
      <c r="G202" s="221"/>
      <c r="H202" s="211">
        <f t="shared" ref="H202:H240" si="13">SUM(F202*G202)</f>
        <v>0</v>
      </c>
      <c r="I202" s="209"/>
      <c r="J202" s="209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</row>
    <row r="203" spans="2:28" s="13" customFormat="1" ht="12" customHeight="1">
      <c r="B203" s="198" t="s">
        <v>740</v>
      </c>
      <c r="C203" s="199" t="s">
        <v>615</v>
      </c>
      <c r="D203" s="202" t="s">
        <v>603</v>
      </c>
      <c r="E203" s="194">
        <v>499</v>
      </c>
      <c r="F203" s="219">
        <f t="shared" si="12"/>
        <v>349.29999999999995</v>
      </c>
      <c r="G203" s="221"/>
      <c r="H203" s="211">
        <f t="shared" si="13"/>
        <v>0</v>
      </c>
      <c r="I203" s="209"/>
      <c r="J203" s="209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</row>
    <row r="204" spans="2:28" s="13" customFormat="1" ht="12" customHeight="1">
      <c r="B204" s="198" t="s">
        <v>741</v>
      </c>
      <c r="C204" s="199" t="s">
        <v>744</v>
      </c>
      <c r="D204" s="201" t="s">
        <v>376</v>
      </c>
      <c r="E204" s="197">
        <v>549</v>
      </c>
      <c r="F204" s="219">
        <f t="shared" ref="F204:F267" si="14">SUM(E204*0.7)</f>
        <v>384.29999999999995</v>
      </c>
      <c r="G204" s="221"/>
      <c r="H204" s="211">
        <f t="shared" si="13"/>
        <v>0</v>
      </c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</row>
    <row r="205" spans="2:28" s="13" customFormat="1" ht="12" customHeight="1">
      <c r="B205" s="198" t="s">
        <v>742</v>
      </c>
      <c r="C205" s="199" t="s">
        <v>745</v>
      </c>
      <c r="D205" s="200" t="s">
        <v>2</v>
      </c>
      <c r="E205" s="194">
        <v>499</v>
      </c>
      <c r="F205" s="219">
        <f t="shared" si="14"/>
        <v>349.29999999999995</v>
      </c>
      <c r="G205" s="221"/>
      <c r="H205" s="211">
        <f t="shared" si="13"/>
        <v>0</v>
      </c>
      <c r="I205" s="209"/>
      <c r="J205" s="209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</row>
    <row r="206" spans="2:28" s="13" customFormat="1" ht="12" customHeight="1">
      <c r="B206" s="145" t="s">
        <v>618</v>
      </c>
      <c r="C206" s="146" t="s">
        <v>619</v>
      </c>
      <c r="D206" s="143"/>
      <c r="E206" s="144"/>
      <c r="F206" s="219">
        <f t="shared" si="14"/>
        <v>0</v>
      </c>
      <c r="G206" s="221"/>
      <c r="H206" s="211"/>
      <c r="I206" s="209"/>
      <c r="J206" s="209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</row>
    <row r="207" spans="2:28" s="81" customFormat="1" ht="12" customHeight="1">
      <c r="B207" s="92" t="s">
        <v>620</v>
      </c>
      <c r="C207" s="93" t="s">
        <v>621</v>
      </c>
      <c r="D207" s="59" t="s">
        <v>4</v>
      </c>
      <c r="E207" s="132">
        <v>999</v>
      </c>
      <c r="F207" s="219">
        <f t="shared" si="14"/>
        <v>699.3</v>
      </c>
      <c r="G207" s="221"/>
      <c r="H207" s="211">
        <f t="shared" si="13"/>
        <v>0</v>
      </c>
      <c r="I207" s="209"/>
      <c r="J207" s="209"/>
      <c r="K207" s="209"/>
      <c r="L207" s="209"/>
      <c r="M207" s="209"/>
      <c r="N207" s="209"/>
      <c r="O207" s="209"/>
      <c r="P207" s="209"/>
      <c r="Q207" s="209"/>
      <c r="R207" s="209"/>
      <c r="S207" s="209"/>
      <c r="T207" s="209"/>
      <c r="U207" s="209"/>
      <c r="V207" s="209"/>
      <c r="W207" s="209"/>
      <c r="X207" s="209"/>
      <c r="Y207" s="209"/>
      <c r="Z207" s="209"/>
      <c r="AA207" s="209"/>
      <c r="AB207" s="209"/>
    </row>
    <row r="208" spans="2:28" s="81" customFormat="1" ht="12" customHeight="1">
      <c r="B208" s="92" t="s">
        <v>622</v>
      </c>
      <c r="C208" s="93" t="s">
        <v>623</v>
      </c>
      <c r="D208" s="59" t="s">
        <v>198</v>
      </c>
      <c r="E208" s="132">
        <v>999</v>
      </c>
      <c r="F208" s="219">
        <f t="shared" si="14"/>
        <v>699.3</v>
      </c>
      <c r="G208" s="221"/>
      <c r="H208" s="211">
        <f t="shared" si="13"/>
        <v>0</v>
      </c>
      <c r="I208" s="209"/>
      <c r="J208" s="209"/>
      <c r="K208" s="209"/>
      <c r="L208" s="209"/>
      <c r="M208" s="209"/>
      <c r="N208" s="209"/>
      <c r="O208" s="209"/>
      <c r="P208" s="209"/>
      <c r="Q208" s="209"/>
      <c r="R208" s="209"/>
      <c r="S208" s="209"/>
      <c r="T208" s="209"/>
      <c r="U208" s="209"/>
      <c r="V208" s="209"/>
      <c r="W208" s="209"/>
      <c r="X208" s="209"/>
      <c r="Y208" s="209"/>
      <c r="Z208" s="209"/>
      <c r="AA208" s="209"/>
      <c r="AB208" s="209"/>
    </row>
    <row r="209" spans="2:28" s="13" customFormat="1" ht="12" customHeight="1">
      <c r="B209" s="92" t="s">
        <v>624</v>
      </c>
      <c r="C209" s="93" t="s">
        <v>625</v>
      </c>
      <c r="D209" s="59" t="s">
        <v>6</v>
      </c>
      <c r="E209" s="132">
        <v>999</v>
      </c>
      <c r="F209" s="219">
        <f t="shared" si="14"/>
        <v>699.3</v>
      </c>
      <c r="G209" s="221"/>
      <c r="H209" s="211">
        <f t="shared" si="13"/>
        <v>0</v>
      </c>
      <c r="I209" s="209"/>
      <c r="J209" s="209"/>
      <c r="K209" s="209"/>
      <c r="L209" s="209"/>
      <c r="M209" s="209"/>
      <c r="N209" s="209"/>
      <c r="O209" s="209"/>
      <c r="P209" s="209"/>
      <c r="Q209" s="209"/>
      <c r="R209" s="209"/>
      <c r="S209" s="209"/>
      <c r="T209" s="209"/>
      <c r="U209" s="209"/>
      <c r="V209" s="209"/>
      <c r="W209" s="209"/>
      <c r="X209" s="209"/>
      <c r="Y209" s="209"/>
      <c r="Z209" s="209"/>
      <c r="AA209" s="209"/>
      <c r="AB209" s="209"/>
    </row>
    <row r="210" spans="2:28" s="13" customFormat="1" ht="12" customHeight="1">
      <c r="B210" s="92" t="s">
        <v>626</v>
      </c>
      <c r="C210" s="93" t="s">
        <v>627</v>
      </c>
      <c r="D210" s="59" t="s">
        <v>376</v>
      </c>
      <c r="E210" s="132">
        <v>1099</v>
      </c>
      <c r="F210" s="219">
        <f t="shared" si="14"/>
        <v>769.3</v>
      </c>
      <c r="G210" s="221"/>
      <c r="H210" s="211">
        <f t="shared" si="13"/>
        <v>0</v>
      </c>
      <c r="I210" s="209"/>
      <c r="J210" s="209"/>
      <c r="K210" s="209"/>
      <c r="L210" s="209"/>
      <c r="M210" s="209"/>
      <c r="N210" s="209"/>
      <c r="O210" s="209"/>
      <c r="P210" s="209"/>
      <c r="Q210" s="209"/>
      <c r="R210" s="209"/>
      <c r="S210" s="209"/>
      <c r="T210" s="209"/>
      <c r="U210" s="209"/>
      <c r="V210" s="209"/>
      <c r="W210" s="209"/>
      <c r="X210" s="209"/>
      <c r="Y210" s="209"/>
      <c r="Z210" s="209"/>
      <c r="AA210" s="209"/>
      <c r="AB210" s="209"/>
    </row>
    <row r="211" spans="2:28" s="13" customFormat="1" ht="12" customHeight="1">
      <c r="B211" s="145" t="s">
        <v>628</v>
      </c>
      <c r="C211" s="146" t="s">
        <v>629</v>
      </c>
      <c r="D211" s="143"/>
      <c r="E211" s="147"/>
      <c r="F211" s="219">
        <f t="shared" si="14"/>
        <v>0</v>
      </c>
      <c r="G211" s="221"/>
      <c r="H211" s="211"/>
      <c r="I211" s="209"/>
      <c r="J211" s="209"/>
      <c r="K211" s="209"/>
      <c r="L211" s="209"/>
      <c r="M211" s="209"/>
      <c r="N211" s="209"/>
      <c r="O211" s="209"/>
      <c r="P211" s="209"/>
      <c r="Q211" s="209"/>
      <c r="R211" s="209"/>
      <c r="S211" s="209"/>
      <c r="T211" s="209"/>
      <c r="U211" s="209"/>
      <c r="V211" s="209"/>
      <c r="W211" s="209"/>
      <c r="X211" s="209"/>
      <c r="Y211" s="209"/>
      <c r="Z211" s="209"/>
      <c r="AA211" s="209"/>
      <c r="AB211" s="209"/>
    </row>
    <row r="212" spans="2:28" s="81" customFormat="1" ht="12" customHeight="1">
      <c r="B212" s="92" t="s">
        <v>630</v>
      </c>
      <c r="C212" s="97" t="s">
        <v>631</v>
      </c>
      <c r="D212" s="59" t="s">
        <v>4</v>
      </c>
      <c r="E212" s="134">
        <v>699</v>
      </c>
      <c r="F212" s="219">
        <f t="shared" si="14"/>
        <v>489.29999999999995</v>
      </c>
      <c r="G212" s="221"/>
      <c r="H212" s="211">
        <f t="shared" si="13"/>
        <v>0</v>
      </c>
      <c r="I212" s="209"/>
      <c r="J212" s="209"/>
      <c r="K212" s="209"/>
      <c r="L212" s="209"/>
      <c r="M212" s="209"/>
      <c r="N212" s="209"/>
      <c r="O212" s="209"/>
      <c r="P212" s="209"/>
      <c r="Q212" s="209"/>
      <c r="R212" s="209"/>
      <c r="S212" s="209"/>
      <c r="T212" s="209"/>
      <c r="U212" s="209"/>
      <c r="V212" s="209"/>
      <c r="W212" s="209"/>
      <c r="X212" s="209"/>
      <c r="Y212" s="209"/>
      <c r="Z212" s="209"/>
      <c r="AA212" s="209"/>
      <c r="AB212" s="209"/>
    </row>
    <row r="213" spans="2:28" s="9" customFormat="1" ht="12" customHeight="1">
      <c r="B213" s="92" t="s">
        <v>632</v>
      </c>
      <c r="C213" s="97" t="s">
        <v>633</v>
      </c>
      <c r="D213" s="59" t="s">
        <v>198</v>
      </c>
      <c r="E213" s="134">
        <v>699</v>
      </c>
      <c r="F213" s="219">
        <f t="shared" si="14"/>
        <v>489.29999999999995</v>
      </c>
      <c r="G213" s="221"/>
      <c r="H213" s="211">
        <f t="shared" si="13"/>
        <v>0</v>
      </c>
      <c r="I213" s="209"/>
      <c r="J213" s="209"/>
      <c r="K213" s="209"/>
      <c r="L213" s="209"/>
      <c r="M213" s="209"/>
      <c r="N213" s="209"/>
      <c r="O213" s="209"/>
      <c r="P213" s="209"/>
      <c r="Q213" s="209"/>
      <c r="R213" s="209"/>
      <c r="S213" s="209"/>
      <c r="T213" s="209"/>
      <c r="U213" s="209"/>
      <c r="V213" s="209"/>
      <c r="W213" s="209"/>
      <c r="X213" s="209"/>
      <c r="Y213" s="209"/>
      <c r="Z213" s="209"/>
      <c r="AA213" s="209"/>
      <c r="AB213" s="209"/>
    </row>
    <row r="214" spans="2:28" s="81" customFormat="1" ht="12" customHeight="1">
      <c r="B214" s="92" t="s">
        <v>634</v>
      </c>
      <c r="C214" s="97" t="s">
        <v>635</v>
      </c>
      <c r="D214" s="59" t="s">
        <v>6</v>
      </c>
      <c r="E214" s="134">
        <v>699</v>
      </c>
      <c r="F214" s="219">
        <f t="shared" si="14"/>
        <v>489.29999999999995</v>
      </c>
      <c r="G214" s="221"/>
      <c r="H214" s="211">
        <f t="shared" si="13"/>
        <v>0</v>
      </c>
      <c r="I214" s="209"/>
      <c r="J214" s="209"/>
      <c r="K214" s="209"/>
      <c r="L214" s="209"/>
      <c r="M214" s="209"/>
      <c r="N214" s="209"/>
      <c r="O214" s="209"/>
      <c r="P214" s="209"/>
      <c r="Q214" s="209"/>
      <c r="R214" s="209"/>
      <c r="S214" s="209"/>
      <c r="T214" s="209"/>
      <c r="U214" s="209"/>
      <c r="V214" s="209"/>
      <c r="W214" s="209"/>
      <c r="X214" s="209"/>
      <c r="Y214" s="209"/>
      <c r="Z214" s="209"/>
      <c r="AA214" s="209"/>
      <c r="AB214" s="209"/>
    </row>
    <row r="215" spans="2:28" s="81" customFormat="1" ht="12" customHeight="1">
      <c r="B215" s="92" t="s">
        <v>636</v>
      </c>
      <c r="C215" s="97" t="s">
        <v>637</v>
      </c>
      <c r="D215" s="59" t="s">
        <v>376</v>
      </c>
      <c r="E215" s="134">
        <v>749</v>
      </c>
      <c r="F215" s="219">
        <f t="shared" si="14"/>
        <v>524.29999999999995</v>
      </c>
      <c r="G215" s="221"/>
      <c r="H215" s="211">
        <f t="shared" si="13"/>
        <v>0</v>
      </c>
      <c r="I215" s="209"/>
      <c r="J215" s="209"/>
      <c r="K215" s="209"/>
      <c r="L215" s="209"/>
      <c r="M215" s="209"/>
      <c r="N215" s="209"/>
      <c r="O215" s="209"/>
      <c r="P215" s="209"/>
      <c r="Q215" s="209"/>
      <c r="R215" s="209"/>
      <c r="S215" s="209"/>
      <c r="T215" s="209"/>
      <c r="U215" s="209"/>
      <c r="V215" s="209"/>
      <c r="W215" s="209"/>
      <c r="X215" s="209"/>
      <c r="Y215" s="209"/>
      <c r="Z215" s="209"/>
      <c r="AA215" s="209"/>
      <c r="AB215" s="209"/>
    </row>
    <row r="216" spans="2:28" s="81" customFormat="1" ht="12" customHeight="1">
      <c r="B216" s="145" t="s">
        <v>638</v>
      </c>
      <c r="C216" s="146" t="s">
        <v>639</v>
      </c>
      <c r="D216" s="143"/>
      <c r="E216" s="147"/>
      <c r="F216" s="219">
        <f t="shared" si="14"/>
        <v>0</v>
      </c>
      <c r="G216" s="221"/>
      <c r="H216" s="211"/>
      <c r="I216" s="209"/>
      <c r="J216" s="209"/>
      <c r="K216" s="209"/>
      <c r="L216" s="209"/>
      <c r="M216" s="209"/>
      <c r="N216" s="209"/>
      <c r="O216" s="209"/>
      <c r="P216" s="209"/>
      <c r="Q216" s="209"/>
      <c r="R216" s="209"/>
      <c r="S216" s="209"/>
      <c r="T216" s="209"/>
      <c r="U216" s="209"/>
      <c r="V216" s="209"/>
      <c r="W216" s="209"/>
      <c r="X216" s="209"/>
      <c r="Y216" s="209"/>
      <c r="Z216" s="209"/>
      <c r="AA216" s="209"/>
      <c r="AB216" s="209"/>
    </row>
    <row r="217" spans="2:28" s="81" customFormat="1" ht="12" customHeight="1">
      <c r="B217" s="92" t="s">
        <v>640</v>
      </c>
      <c r="C217" s="97" t="s">
        <v>641</v>
      </c>
      <c r="D217" s="59" t="s">
        <v>4</v>
      </c>
      <c r="E217" s="132">
        <v>449</v>
      </c>
      <c r="F217" s="219">
        <f t="shared" si="14"/>
        <v>314.29999999999995</v>
      </c>
      <c r="G217" s="221"/>
      <c r="H217" s="211">
        <f t="shared" si="13"/>
        <v>0</v>
      </c>
      <c r="I217" s="209"/>
      <c r="J217" s="209"/>
      <c r="K217" s="209"/>
      <c r="L217" s="209"/>
      <c r="M217" s="209"/>
      <c r="N217" s="209"/>
      <c r="O217" s="209"/>
      <c r="P217" s="209"/>
      <c r="Q217" s="209"/>
      <c r="R217" s="209"/>
      <c r="S217" s="209"/>
      <c r="T217" s="209"/>
      <c r="U217" s="209"/>
      <c r="V217" s="209"/>
      <c r="W217" s="209"/>
      <c r="X217" s="209"/>
      <c r="Y217" s="209"/>
      <c r="Z217" s="209"/>
      <c r="AA217" s="209"/>
      <c r="AB217" s="209"/>
    </row>
    <row r="218" spans="2:28" s="81" customFormat="1" ht="12" customHeight="1">
      <c r="B218" s="98" t="s">
        <v>642</v>
      </c>
      <c r="C218" s="99" t="s">
        <v>643</v>
      </c>
      <c r="D218" s="59" t="s">
        <v>198</v>
      </c>
      <c r="E218" s="132">
        <v>449</v>
      </c>
      <c r="F218" s="219">
        <f t="shared" si="14"/>
        <v>314.29999999999995</v>
      </c>
      <c r="G218" s="221"/>
      <c r="H218" s="211">
        <f t="shared" si="13"/>
        <v>0</v>
      </c>
      <c r="I218" s="209"/>
      <c r="J218" s="209"/>
      <c r="K218" s="209"/>
      <c r="L218" s="209"/>
      <c r="M218" s="209"/>
      <c r="N218" s="209"/>
      <c r="O218" s="209"/>
      <c r="P218" s="209"/>
      <c r="Q218" s="209"/>
      <c r="R218" s="209"/>
      <c r="S218" s="209"/>
      <c r="T218" s="209"/>
      <c r="U218" s="209"/>
      <c r="V218" s="209"/>
      <c r="W218" s="209"/>
      <c r="X218" s="209"/>
      <c r="Y218" s="209"/>
      <c r="Z218" s="209"/>
      <c r="AA218" s="209"/>
      <c r="AB218" s="209"/>
    </row>
    <row r="219" spans="2:28" s="81" customFormat="1" ht="12" customHeight="1">
      <c r="B219" s="98" t="s">
        <v>644</v>
      </c>
      <c r="C219" s="99" t="s">
        <v>645</v>
      </c>
      <c r="D219" s="59" t="s">
        <v>6</v>
      </c>
      <c r="E219" s="132">
        <v>449</v>
      </c>
      <c r="F219" s="219">
        <f t="shared" si="14"/>
        <v>314.29999999999995</v>
      </c>
      <c r="G219" s="221"/>
      <c r="H219" s="211">
        <f t="shared" si="13"/>
        <v>0</v>
      </c>
      <c r="I219" s="209"/>
      <c r="J219" s="209"/>
      <c r="K219" s="209"/>
      <c r="L219" s="209"/>
      <c r="M219" s="209"/>
      <c r="N219" s="209"/>
      <c r="O219" s="209"/>
      <c r="P219" s="209"/>
      <c r="Q219" s="209"/>
      <c r="R219" s="209"/>
      <c r="S219" s="209"/>
      <c r="T219" s="209"/>
      <c r="U219" s="209"/>
      <c r="V219" s="209"/>
      <c r="W219" s="209"/>
      <c r="X219" s="209"/>
      <c r="Y219" s="209"/>
      <c r="Z219" s="209"/>
      <c r="AA219" s="209"/>
      <c r="AB219" s="209"/>
    </row>
    <row r="220" spans="2:28" s="81" customFormat="1" ht="12" customHeight="1">
      <c r="B220" s="98" t="s">
        <v>646</v>
      </c>
      <c r="C220" s="99" t="s">
        <v>647</v>
      </c>
      <c r="D220" s="59" t="s">
        <v>376</v>
      </c>
      <c r="E220" s="132">
        <v>499</v>
      </c>
      <c r="F220" s="219">
        <f t="shared" si="14"/>
        <v>349.29999999999995</v>
      </c>
      <c r="G220" s="221"/>
      <c r="H220" s="211">
        <f t="shared" si="13"/>
        <v>0</v>
      </c>
      <c r="I220" s="209"/>
      <c r="J220" s="209"/>
      <c r="K220" s="209"/>
      <c r="L220" s="209"/>
      <c r="M220" s="209"/>
      <c r="N220" s="209"/>
      <c r="O220" s="209"/>
      <c r="P220" s="209"/>
      <c r="Q220" s="209"/>
      <c r="R220" s="209"/>
      <c r="S220" s="209"/>
      <c r="T220" s="209"/>
      <c r="U220" s="209"/>
      <c r="V220" s="209"/>
      <c r="W220" s="209"/>
      <c r="X220" s="209"/>
      <c r="Y220" s="209"/>
      <c r="Z220" s="209"/>
      <c r="AA220" s="209"/>
      <c r="AB220" s="209"/>
    </row>
    <row r="221" spans="2:28" s="13" customFormat="1" ht="12" customHeight="1">
      <c r="B221" s="148" t="s">
        <v>648</v>
      </c>
      <c r="C221" s="146" t="s">
        <v>649</v>
      </c>
      <c r="D221" s="149"/>
      <c r="E221" s="147"/>
      <c r="F221" s="219">
        <f t="shared" si="14"/>
        <v>0</v>
      </c>
      <c r="G221" s="221"/>
      <c r="H221" s="211"/>
      <c r="I221" s="209"/>
      <c r="J221" s="209"/>
      <c r="K221" s="209"/>
      <c r="L221" s="209"/>
      <c r="M221" s="209"/>
      <c r="N221" s="209"/>
      <c r="O221" s="209"/>
      <c r="P221" s="209"/>
      <c r="Q221" s="209"/>
      <c r="R221" s="209"/>
      <c r="S221" s="209"/>
      <c r="T221" s="209"/>
      <c r="U221" s="209"/>
      <c r="V221" s="209"/>
      <c r="W221" s="209"/>
      <c r="X221" s="209"/>
      <c r="Y221" s="209"/>
      <c r="Z221" s="209"/>
      <c r="AA221" s="209"/>
      <c r="AB221" s="209"/>
    </row>
    <row r="222" spans="2:28" s="13" customFormat="1" ht="12" customHeight="1">
      <c r="B222" s="98" t="s">
        <v>650</v>
      </c>
      <c r="C222" s="101" t="s">
        <v>651</v>
      </c>
      <c r="D222" s="59" t="s">
        <v>4</v>
      </c>
      <c r="E222" s="134">
        <v>199</v>
      </c>
      <c r="F222" s="219">
        <f t="shared" si="14"/>
        <v>139.29999999999998</v>
      </c>
      <c r="G222" s="221"/>
      <c r="H222" s="211">
        <f t="shared" si="13"/>
        <v>0</v>
      </c>
      <c r="I222" s="209"/>
      <c r="J222" s="209"/>
      <c r="K222" s="209"/>
      <c r="L222" s="209"/>
      <c r="M222" s="209"/>
      <c r="N222" s="209"/>
      <c r="O222" s="209"/>
      <c r="P222" s="209"/>
      <c r="Q222" s="209"/>
      <c r="R222" s="209"/>
      <c r="S222" s="209"/>
      <c r="T222" s="209"/>
      <c r="U222" s="209"/>
      <c r="V222" s="209"/>
      <c r="W222" s="209"/>
      <c r="X222" s="209"/>
      <c r="Y222" s="209"/>
      <c r="Z222" s="209"/>
      <c r="AA222" s="209"/>
      <c r="AB222" s="209"/>
    </row>
    <row r="223" spans="2:28" s="13" customFormat="1" ht="12" customHeight="1">
      <c r="B223" s="98" t="s">
        <v>652</v>
      </c>
      <c r="C223" s="99" t="s">
        <v>653</v>
      </c>
      <c r="D223" s="59" t="s">
        <v>198</v>
      </c>
      <c r="E223" s="134">
        <v>199</v>
      </c>
      <c r="F223" s="219">
        <f t="shared" si="14"/>
        <v>139.29999999999998</v>
      </c>
      <c r="G223" s="221"/>
      <c r="H223" s="211">
        <f t="shared" si="13"/>
        <v>0</v>
      </c>
      <c r="I223" s="209"/>
      <c r="J223" s="209"/>
      <c r="K223" s="209"/>
      <c r="L223" s="209"/>
      <c r="M223" s="209"/>
      <c r="N223" s="209"/>
      <c r="O223" s="209"/>
      <c r="P223" s="209"/>
      <c r="Q223" s="209"/>
      <c r="R223" s="209"/>
      <c r="S223" s="209"/>
      <c r="T223" s="209"/>
      <c r="U223" s="209"/>
      <c r="V223" s="209"/>
      <c r="W223" s="209"/>
      <c r="X223" s="209"/>
      <c r="Y223" s="209"/>
      <c r="Z223" s="209"/>
      <c r="AA223" s="209"/>
      <c r="AB223" s="209"/>
    </row>
    <row r="224" spans="2:28" s="9" customFormat="1" ht="12" customHeight="1">
      <c r="B224" s="98" t="s">
        <v>654</v>
      </c>
      <c r="C224" s="102" t="s">
        <v>655</v>
      </c>
      <c r="D224" s="59" t="s">
        <v>6</v>
      </c>
      <c r="E224" s="134">
        <v>199</v>
      </c>
      <c r="F224" s="219">
        <f t="shared" si="14"/>
        <v>139.29999999999998</v>
      </c>
      <c r="G224" s="221"/>
      <c r="H224" s="211">
        <f t="shared" si="13"/>
        <v>0</v>
      </c>
      <c r="I224" s="209"/>
      <c r="J224" s="209"/>
      <c r="K224" s="209"/>
      <c r="L224" s="209"/>
      <c r="M224" s="209"/>
      <c r="N224" s="209"/>
      <c r="O224" s="209"/>
      <c r="P224" s="209"/>
      <c r="Q224" s="209"/>
      <c r="R224" s="209"/>
      <c r="S224" s="209"/>
      <c r="T224" s="209"/>
      <c r="U224" s="209"/>
      <c r="V224" s="209"/>
      <c r="W224" s="209"/>
      <c r="X224" s="209"/>
      <c r="Y224" s="209"/>
      <c r="Z224" s="209"/>
      <c r="AA224" s="209"/>
      <c r="AB224" s="209"/>
    </row>
    <row r="225" spans="2:28" s="9" customFormat="1" ht="12" customHeight="1">
      <c r="B225" s="98" t="s">
        <v>656</v>
      </c>
      <c r="C225" s="99" t="s">
        <v>657</v>
      </c>
      <c r="D225" s="59" t="s">
        <v>376</v>
      </c>
      <c r="E225" s="134">
        <v>249</v>
      </c>
      <c r="F225" s="219">
        <f t="shared" si="14"/>
        <v>174.29999999999998</v>
      </c>
      <c r="G225" s="221"/>
      <c r="H225" s="211">
        <f t="shared" si="13"/>
        <v>0</v>
      </c>
      <c r="I225" s="209"/>
      <c r="J225" s="209"/>
      <c r="K225" s="209"/>
      <c r="L225" s="209"/>
      <c r="M225" s="209"/>
      <c r="N225" s="209"/>
      <c r="O225" s="209"/>
      <c r="P225" s="209"/>
      <c r="Q225" s="209"/>
      <c r="R225" s="209"/>
      <c r="S225" s="209"/>
      <c r="T225" s="209"/>
      <c r="U225" s="209"/>
      <c r="V225" s="209"/>
      <c r="W225" s="209"/>
      <c r="X225" s="209"/>
      <c r="Y225" s="209"/>
      <c r="Z225" s="209"/>
      <c r="AA225" s="209"/>
      <c r="AB225" s="209"/>
    </row>
    <row r="226" spans="2:28" s="9" customFormat="1" ht="12" customHeight="1">
      <c r="B226" s="148" t="s">
        <v>658</v>
      </c>
      <c r="C226" s="146" t="s">
        <v>659</v>
      </c>
      <c r="D226" s="143"/>
      <c r="E226" s="147"/>
      <c r="F226" s="219">
        <f t="shared" si="14"/>
        <v>0</v>
      </c>
      <c r="G226" s="221"/>
      <c r="H226" s="211"/>
      <c r="I226" s="209"/>
      <c r="J226" s="209"/>
      <c r="K226" s="209"/>
      <c r="L226" s="209"/>
      <c r="M226" s="209"/>
      <c r="N226" s="209"/>
      <c r="O226" s="209"/>
      <c r="P226" s="209"/>
      <c r="Q226" s="209"/>
      <c r="R226" s="209"/>
      <c r="S226" s="209"/>
      <c r="T226" s="209"/>
      <c r="U226" s="209"/>
      <c r="V226" s="209"/>
      <c r="W226" s="209"/>
      <c r="X226" s="209"/>
      <c r="Y226" s="209"/>
      <c r="Z226" s="209"/>
      <c r="AA226" s="209"/>
      <c r="AB226" s="209"/>
    </row>
    <row r="227" spans="2:28" s="9" customFormat="1" ht="12" customHeight="1">
      <c r="B227" s="103" t="s">
        <v>660</v>
      </c>
      <c r="C227" s="102" t="s">
        <v>661</v>
      </c>
      <c r="D227" s="59"/>
      <c r="E227" s="134">
        <v>179</v>
      </c>
      <c r="F227" s="219">
        <f t="shared" si="14"/>
        <v>125.3</v>
      </c>
      <c r="G227" s="221"/>
      <c r="H227" s="211">
        <f t="shared" si="13"/>
        <v>0</v>
      </c>
      <c r="I227" s="209"/>
      <c r="J227" s="209"/>
      <c r="K227" s="209"/>
      <c r="L227" s="209"/>
      <c r="M227" s="209"/>
      <c r="N227" s="209"/>
      <c r="O227" s="209"/>
      <c r="P227" s="209"/>
      <c r="Q227" s="209"/>
      <c r="R227" s="209"/>
      <c r="S227" s="209"/>
      <c r="T227" s="209"/>
      <c r="U227" s="209"/>
      <c r="V227" s="209"/>
      <c r="W227" s="209"/>
      <c r="X227" s="209"/>
      <c r="Y227" s="209"/>
      <c r="Z227" s="209"/>
      <c r="AA227" s="209"/>
      <c r="AB227" s="209"/>
    </row>
    <row r="228" spans="2:28" s="9" customFormat="1" ht="12" customHeight="1">
      <c r="B228" s="103" t="s">
        <v>662</v>
      </c>
      <c r="C228" s="101" t="s">
        <v>663</v>
      </c>
      <c r="D228" s="59"/>
      <c r="E228" s="134">
        <v>399</v>
      </c>
      <c r="F228" s="219">
        <f t="shared" si="14"/>
        <v>279.29999999999995</v>
      </c>
      <c r="G228" s="221"/>
      <c r="H228" s="211">
        <f t="shared" si="13"/>
        <v>0</v>
      </c>
      <c r="I228" s="209"/>
      <c r="J228" s="209"/>
      <c r="K228" s="209"/>
      <c r="L228" s="209"/>
      <c r="M228" s="209"/>
      <c r="N228" s="209"/>
      <c r="O228" s="209"/>
      <c r="P228" s="209"/>
      <c r="Q228" s="209"/>
      <c r="R228" s="209"/>
      <c r="S228" s="209"/>
      <c r="T228" s="209"/>
      <c r="U228" s="209"/>
      <c r="V228" s="209"/>
      <c r="W228" s="209"/>
      <c r="X228" s="209"/>
      <c r="Y228" s="209"/>
      <c r="Z228" s="209"/>
      <c r="AA228" s="209"/>
      <c r="AB228" s="209"/>
    </row>
    <row r="229" spans="2:28" s="9" customFormat="1" ht="12" customHeight="1">
      <c r="B229" s="92" t="s">
        <v>664</v>
      </c>
      <c r="C229" s="97" t="s">
        <v>665</v>
      </c>
      <c r="D229" s="59"/>
      <c r="E229" s="134">
        <v>799</v>
      </c>
      <c r="F229" s="219">
        <f t="shared" si="14"/>
        <v>559.29999999999995</v>
      </c>
      <c r="G229" s="221"/>
      <c r="H229" s="211">
        <f t="shared" si="13"/>
        <v>0</v>
      </c>
      <c r="I229" s="209"/>
      <c r="J229" s="209"/>
      <c r="K229" s="209"/>
      <c r="L229" s="209"/>
      <c r="M229" s="209"/>
      <c r="N229" s="209"/>
      <c r="O229" s="209"/>
      <c r="P229" s="209"/>
      <c r="Q229" s="209"/>
      <c r="R229" s="209"/>
      <c r="S229" s="209"/>
      <c r="T229" s="209"/>
      <c r="U229" s="209"/>
      <c r="V229" s="209"/>
      <c r="W229" s="209"/>
      <c r="X229" s="209"/>
      <c r="Y229" s="209"/>
      <c r="Z229" s="209"/>
      <c r="AA229" s="209"/>
      <c r="AB229" s="209"/>
    </row>
    <row r="230" spans="2:28" s="81" customFormat="1" ht="12" customHeight="1">
      <c r="B230" s="98" t="s">
        <v>666</v>
      </c>
      <c r="C230" s="99" t="s">
        <v>667</v>
      </c>
      <c r="D230" s="59"/>
      <c r="E230" s="134">
        <v>249</v>
      </c>
      <c r="F230" s="219">
        <f t="shared" si="14"/>
        <v>174.29999999999998</v>
      </c>
      <c r="G230" s="221"/>
      <c r="H230" s="211">
        <f t="shared" si="13"/>
        <v>0</v>
      </c>
      <c r="I230" s="209"/>
      <c r="J230" s="209"/>
      <c r="K230" s="209"/>
      <c r="L230" s="209"/>
      <c r="M230" s="209"/>
      <c r="N230" s="209"/>
      <c r="O230" s="209"/>
      <c r="P230" s="209"/>
      <c r="Q230" s="209"/>
      <c r="R230" s="209"/>
      <c r="S230" s="209"/>
      <c r="T230" s="209"/>
      <c r="U230" s="209"/>
      <c r="V230" s="209"/>
      <c r="W230" s="209"/>
      <c r="X230" s="209"/>
      <c r="Y230" s="209"/>
      <c r="Z230" s="209"/>
      <c r="AA230" s="209"/>
      <c r="AB230" s="209"/>
    </row>
    <row r="231" spans="2:28" s="81" customFormat="1" ht="12" customHeight="1">
      <c r="B231" s="100" t="s">
        <v>668</v>
      </c>
      <c r="C231" s="96" t="s">
        <v>669</v>
      </c>
      <c r="D231" s="59"/>
      <c r="E231" s="134"/>
      <c r="F231" s="219">
        <f t="shared" si="14"/>
        <v>0</v>
      </c>
      <c r="G231" s="221"/>
      <c r="H231" s="211"/>
      <c r="I231" s="209"/>
      <c r="J231" s="209"/>
      <c r="K231" s="209"/>
      <c r="L231" s="209"/>
      <c r="M231" s="209"/>
      <c r="N231" s="209"/>
      <c r="O231" s="209"/>
      <c r="P231" s="209"/>
      <c r="Q231" s="209"/>
      <c r="R231" s="209"/>
      <c r="S231" s="209"/>
      <c r="T231" s="209"/>
      <c r="U231" s="209"/>
      <c r="V231" s="209"/>
      <c r="W231" s="209"/>
      <c r="X231" s="209"/>
      <c r="Y231" s="209"/>
      <c r="Z231" s="209"/>
      <c r="AA231" s="209"/>
      <c r="AB231" s="209"/>
    </row>
    <row r="232" spans="2:28" s="81" customFormat="1" ht="12" customHeight="1">
      <c r="B232" s="103" t="s">
        <v>670</v>
      </c>
      <c r="C232" s="102" t="s">
        <v>671</v>
      </c>
      <c r="D232" s="59"/>
      <c r="E232" s="134">
        <v>249</v>
      </c>
      <c r="F232" s="219">
        <f t="shared" si="14"/>
        <v>174.29999999999998</v>
      </c>
      <c r="G232" s="221"/>
      <c r="H232" s="211">
        <f t="shared" si="13"/>
        <v>0</v>
      </c>
      <c r="I232" s="209"/>
      <c r="J232" s="209"/>
      <c r="K232" s="209"/>
      <c r="L232" s="209"/>
      <c r="M232" s="209"/>
      <c r="N232" s="209"/>
      <c r="O232" s="209"/>
      <c r="P232" s="209"/>
      <c r="Q232" s="209"/>
      <c r="R232" s="209"/>
      <c r="S232" s="209"/>
      <c r="T232" s="209"/>
      <c r="U232" s="209"/>
      <c r="V232" s="209"/>
      <c r="W232" s="209"/>
      <c r="X232" s="209"/>
      <c r="Y232" s="209"/>
      <c r="Z232" s="209"/>
      <c r="AA232" s="209"/>
      <c r="AB232" s="209"/>
    </row>
    <row r="233" spans="2:28" s="81" customFormat="1" ht="12" customHeight="1">
      <c r="B233" s="103" t="s">
        <v>672</v>
      </c>
      <c r="C233" s="102" t="s">
        <v>673</v>
      </c>
      <c r="D233" s="59" t="s">
        <v>674</v>
      </c>
      <c r="E233" s="134">
        <v>249</v>
      </c>
      <c r="F233" s="219">
        <f t="shared" si="14"/>
        <v>174.29999999999998</v>
      </c>
      <c r="G233" s="221"/>
      <c r="H233" s="211">
        <f t="shared" si="13"/>
        <v>0</v>
      </c>
      <c r="I233" s="209"/>
      <c r="J233" s="209"/>
      <c r="K233" s="209"/>
      <c r="L233" s="209"/>
      <c r="M233" s="209"/>
      <c r="N233" s="209"/>
      <c r="O233" s="209"/>
      <c r="P233" s="209"/>
      <c r="Q233" s="209"/>
      <c r="R233" s="209"/>
      <c r="S233" s="209"/>
      <c r="T233" s="209"/>
      <c r="U233" s="209"/>
      <c r="V233" s="209"/>
      <c r="W233" s="209"/>
      <c r="X233" s="209"/>
      <c r="Y233" s="209"/>
      <c r="Z233" s="209"/>
      <c r="AA233" s="209"/>
      <c r="AB233" s="209"/>
    </row>
    <row r="234" spans="2:28" s="81" customFormat="1" ht="12" customHeight="1">
      <c r="B234" s="95" t="s">
        <v>675</v>
      </c>
      <c r="C234" s="104" t="s">
        <v>676</v>
      </c>
      <c r="D234" s="61"/>
      <c r="E234" s="62"/>
      <c r="F234" s="219">
        <f t="shared" si="14"/>
        <v>0</v>
      </c>
      <c r="G234" s="221"/>
      <c r="H234" s="211"/>
      <c r="I234" s="209"/>
      <c r="J234" s="209"/>
      <c r="K234" s="209"/>
      <c r="L234" s="209"/>
      <c r="M234" s="209"/>
      <c r="N234" s="209"/>
      <c r="O234" s="209"/>
      <c r="P234" s="209"/>
      <c r="Q234" s="209"/>
      <c r="R234" s="209"/>
      <c r="S234" s="209"/>
      <c r="T234" s="209"/>
      <c r="U234" s="209"/>
      <c r="V234" s="209"/>
      <c r="W234" s="209"/>
      <c r="X234" s="209"/>
      <c r="Y234" s="209"/>
      <c r="Z234" s="209"/>
      <c r="AA234" s="209"/>
      <c r="AB234" s="209"/>
    </row>
    <row r="235" spans="2:28" s="9" customFormat="1" ht="12" customHeight="1">
      <c r="B235" s="92" t="s">
        <v>677</v>
      </c>
      <c r="C235" s="105" t="s">
        <v>678</v>
      </c>
      <c r="D235" s="61"/>
      <c r="E235" s="62">
        <v>699</v>
      </c>
      <c r="F235" s="219">
        <f t="shared" si="14"/>
        <v>489.29999999999995</v>
      </c>
      <c r="G235" s="221"/>
      <c r="H235" s="211">
        <f t="shared" si="13"/>
        <v>0</v>
      </c>
      <c r="I235" s="209"/>
      <c r="J235" s="209"/>
      <c r="K235" s="209"/>
      <c r="L235" s="209"/>
      <c r="M235" s="209"/>
      <c r="N235" s="209"/>
      <c r="O235" s="209"/>
      <c r="P235" s="209"/>
      <c r="Q235" s="209"/>
      <c r="R235" s="209"/>
      <c r="S235" s="209"/>
      <c r="T235" s="209"/>
      <c r="U235" s="209"/>
      <c r="V235" s="209"/>
      <c r="W235" s="209"/>
      <c r="X235" s="209"/>
      <c r="Y235" s="209"/>
      <c r="Z235" s="209"/>
      <c r="AA235" s="209"/>
      <c r="AB235" s="209"/>
    </row>
    <row r="236" spans="2:28" s="9" customFormat="1" ht="12" customHeight="1">
      <c r="B236" s="92" t="s">
        <v>679</v>
      </c>
      <c r="C236" s="105" t="s">
        <v>680</v>
      </c>
      <c r="D236" s="61"/>
      <c r="E236" s="62">
        <v>449</v>
      </c>
      <c r="F236" s="219">
        <f t="shared" si="14"/>
        <v>314.29999999999995</v>
      </c>
      <c r="G236" s="221"/>
      <c r="H236" s="211">
        <f t="shared" si="13"/>
        <v>0</v>
      </c>
      <c r="I236" s="209"/>
      <c r="J236" s="209"/>
      <c r="K236" s="209"/>
      <c r="L236" s="209"/>
      <c r="M236" s="209"/>
      <c r="N236" s="209"/>
      <c r="O236" s="209"/>
      <c r="P236" s="209"/>
      <c r="Q236" s="209"/>
      <c r="R236" s="209"/>
      <c r="S236" s="209"/>
      <c r="T236" s="209"/>
      <c r="U236" s="209"/>
      <c r="V236" s="209"/>
      <c r="W236" s="209"/>
      <c r="X236" s="209"/>
      <c r="Y236" s="209"/>
      <c r="Z236" s="209"/>
      <c r="AA236" s="209"/>
      <c r="AB236" s="209"/>
    </row>
    <row r="237" spans="2:28" s="9" customFormat="1" ht="12" customHeight="1">
      <c r="B237" s="92"/>
      <c r="C237" s="106" t="s">
        <v>681</v>
      </c>
      <c r="D237" s="61"/>
      <c r="E237" s="62">
        <v>679</v>
      </c>
      <c r="F237" s="219">
        <f t="shared" si="14"/>
        <v>475.29999999999995</v>
      </c>
      <c r="G237" s="221"/>
      <c r="H237" s="211">
        <f t="shared" si="13"/>
        <v>0</v>
      </c>
      <c r="I237" s="209"/>
      <c r="J237" s="209"/>
      <c r="K237" s="209"/>
      <c r="L237" s="209"/>
      <c r="M237" s="209"/>
      <c r="N237" s="209"/>
      <c r="O237" s="209"/>
      <c r="P237" s="209"/>
      <c r="Q237" s="209"/>
      <c r="R237" s="209"/>
      <c r="S237" s="209"/>
      <c r="T237" s="209"/>
      <c r="U237" s="209"/>
      <c r="V237" s="209"/>
      <c r="W237" s="209"/>
      <c r="X237" s="209"/>
      <c r="Y237" s="209"/>
      <c r="Z237" s="209"/>
      <c r="AA237" s="209"/>
      <c r="AB237" s="209"/>
    </row>
    <row r="238" spans="2:28" s="9" customFormat="1" ht="12" customHeight="1">
      <c r="B238" s="95" t="s">
        <v>682</v>
      </c>
      <c r="C238" s="107" t="s">
        <v>683</v>
      </c>
      <c r="D238" s="61"/>
      <c r="E238" s="62"/>
      <c r="F238" s="219">
        <f t="shared" si="14"/>
        <v>0</v>
      </c>
      <c r="G238" s="221"/>
      <c r="H238" s="211"/>
      <c r="I238" s="209"/>
      <c r="J238" s="209"/>
      <c r="K238" s="209"/>
      <c r="L238" s="209"/>
      <c r="M238" s="209"/>
      <c r="N238" s="209"/>
      <c r="O238" s="209"/>
      <c r="P238" s="209"/>
      <c r="Q238" s="209"/>
      <c r="R238" s="209"/>
      <c r="S238" s="209"/>
      <c r="T238" s="209"/>
      <c r="U238" s="209"/>
      <c r="V238" s="209"/>
      <c r="W238" s="209"/>
      <c r="X238" s="209"/>
      <c r="Y238" s="209"/>
      <c r="Z238" s="209"/>
      <c r="AA238" s="209"/>
      <c r="AB238" s="209"/>
    </row>
    <row r="239" spans="2:28" s="9" customFormat="1" ht="12" customHeight="1">
      <c r="B239" s="92" t="s">
        <v>684</v>
      </c>
      <c r="C239" s="93" t="s">
        <v>685</v>
      </c>
      <c r="D239" s="61"/>
      <c r="E239" s="62">
        <v>99</v>
      </c>
      <c r="F239" s="219">
        <f t="shared" si="14"/>
        <v>69.3</v>
      </c>
      <c r="G239" s="221"/>
      <c r="H239" s="211">
        <f t="shared" si="13"/>
        <v>0</v>
      </c>
      <c r="I239" s="209"/>
      <c r="J239" s="209"/>
      <c r="K239" s="209"/>
      <c r="L239" s="209"/>
      <c r="M239" s="209"/>
      <c r="N239" s="209"/>
      <c r="O239" s="209"/>
      <c r="P239" s="209"/>
      <c r="Q239" s="209"/>
      <c r="R239" s="209"/>
      <c r="S239" s="209"/>
      <c r="T239" s="209"/>
      <c r="U239" s="209"/>
      <c r="V239" s="209"/>
      <c r="W239" s="209"/>
      <c r="X239" s="209"/>
      <c r="Y239" s="209"/>
      <c r="Z239" s="209"/>
      <c r="AA239" s="209"/>
      <c r="AB239" s="209"/>
    </row>
    <row r="240" spans="2:28" s="9" customFormat="1" ht="12" customHeight="1">
      <c r="B240" s="92" t="s">
        <v>686</v>
      </c>
      <c r="C240" s="93" t="s">
        <v>687</v>
      </c>
      <c r="D240" s="61"/>
      <c r="E240" s="62">
        <v>59</v>
      </c>
      <c r="F240" s="219">
        <f t="shared" si="14"/>
        <v>41.3</v>
      </c>
      <c r="G240" s="221"/>
      <c r="H240" s="211">
        <f t="shared" si="13"/>
        <v>0</v>
      </c>
      <c r="I240" s="209"/>
      <c r="J240" s="209"/>
      <c r="K240" s="209"/>
      <c r="L240" s="209"/>
      <c r="M240" s="209"/>
      <c r="N240" s="209"/>
      <c r="O240" s="209"/>
      <c r="P240" s="209"/>
      <c r="Q240" s="209"/>
      <c r="R240" s="209"/>
      <c r="S240" s="209"/>
      <c r="T240" s="209"/>
      <c r="U240" s="209"/>
      <c r="V240" s="209"/>
      <c r="W240" s="209"/>
      <c r="X240" s="209"/>
      <c r="Y240" s="209"/>
      <c r="Z240" s="209"/>
      <c r="AA240" s="209"/>
      <c r="AB240" s="209"/>
    </row>
    <row r="241" spans="2:8" s="9" customFormat="1" ht="12" customHeight="1">
      <c r="B241" s="12"/>
      <c r="C241" s="36"/>
      <c r="D241" s="71"/>
      <c r="E241" s="73"/>
      <c r="F241" s="219">
        <f t="shared" si="14"/>
        <v>0</v>
      </c>
      <c r="G241" s="221"/>
      <c r="H241" s="211"/>
    </row>
    <row r="242" spans="2:8" s="9" customFormat="1" ht="12" customHeight="1">
      <c r="B242" s="12"/>
      <c r="C242" s="36"/>
      <c r="D242" s="71"/>
      <c r="E242" s="73"/>
      <c r="F242" s="219">
        <f t="shared" si="14"/>
        <v>0</v>
      </c>
      <c r="G242" s="221"/>
      <c r="H242" s="211"/>
    </row>
    <row r="243" spans="2:8" s="9" customFormat="1" ht="12" customHeight="1">
      <c r="B243" s="6" t="s">
        <v>36</v>
      </c>
      <c r="C243" s="37" t="s">
        <v>62</v>
      </c>
      <c r="D243" s="76"/>
      <c r="E243" s="62"/>
      <c r="F243" s="219">
        <f t="shared" si="14"/>
        <v>0</v>
      </c>
      <c r="G243" s="221"/>
      <c r="H243" s="211"/>
    </row>
    <row r="244" spans="2:8" s="9" customFormat="1" ht="12" customHeight="1">
      <c r="B244" s="10" t="s">
        <v>37</v>
      </c>
      <c r="C244" s="31" t="s">
        <v>111</v>
      </c>
      <c r="D244" s="61"/>
      <c r="E244" s="131">
        <v>59</v>
      </c>
      <c r="F244" s="219">
        <f t="shared" si="14"/>
        <v>41.3</v>
      </c>
      <c r="G244" s="221"/>
      <c r="H244" s="211">
        <f t="shared" ref="H244:H281" si="15">SUM(F244*G244)</f>
        <v>0</v>
      </c>
    </row>
    <row r="245" spans="2:8" s="9" customFormat="1" ht="12" customHeight="1">
      <c r="B245" s="10" t="s">
        <v>38</v>
      </c>
      <c r="C245" s="31" t="s">
        <v>112</v>
      </c>
      <c r="D245" s="61"/>
      <c r="E245" s="131">
        <v>79</v>
      </c>
      <c r="F245" s="219">
        <f t="shared" si="14"/>
        <v>55.3</v>
      </c>
      <c r="G245" s="221"/>
      <c r="H245" s="211">
        <f t="shared" si="15"/>
        <v>0</v>
      </c>
    </row>
    <row r="246" spans="2:8" s="9" customFormat="1" ht="12" customHeight="1">
      <c r="B246" s="10" t="s">
        <v>39</v>
      </c>
      <c r="C246" s="31" t="s">
        <v>113</v>
      </c>
      <c r="D246" s="61"/>
      <c r="E246" s="131">
        <v>99</v>
      </c>
      <c r="F246" s="219">
        <f t="shared" si="14"/>
        <v>69.3</v>
      </c>
      <c r="G246" s="221"/>
      <c r="H246" s="211">
        <f t="shared" si="15"/>
        <v>0</v>
      </c>
    </row>
    <row r="247" spans="2:8" s="9" customFormat="1" ht="12" customHeight="1">
      <c r="B247" s="10" t="s">
        <v>40</v>
      </c>
      <c r="C247" s="39" t="s">
        <v>114</v>
      </c>
      <c r="D247" s="61"/>
      <c r="E247" s="131">
        <v>89</v>
      </c>
      <c r="F247" s="219">
        <f t="shared" si="14"/>
        <v>62.3</v>
      </c>
      <c r="G247" s="221"/>
      <c r="H247" s="211">
        <f t="shared" si="15"/>
        <v>0</v>
      </c>
    </row>
    <row r="248" spans="2:8" s="9" customFormat="1" ht="12" customHeight="1">
      <c r="B248" s="10" t="s">
        <v>41</v>
      </c>
      <c r="C248" s="60" t="s">
        <v>406</v>
      </c>
      <c r="D248" s="61"/>
      <c r="E248" s="131">
        <v>59</v>
      </c>
      <c r="F248" s="219">
        <f t="shared" si="14"/>
        <v>41.3</v>
      </c>
      <c r="G248" s="221"/>
      <c r="H248" s="211">
        <f t="shared" si="15"/>
        <v>0</v>
      </c>
    </row>
    <row r="249" spans="2:8" s="9" customFormat="1" ht="12" customHeight="1">
      <c r="B249" s="10" t="s">
        <v>407</v>
      </c>
      <c r="C249" s="60" t="s">
        <v>408</v>
      </c>
      <c r="D249" s="61"/>
      <c r="E249" s="62">
        <v>499</v>
      </c>
      <c r="F249" s="219">
        <f t="shared" si="14"/>
        <v>349.29999999999995</v>
      </c>
      <c r="G249" s="221"/>
      <c r="H249" s="211">
        <f t="shared" si="15"/>
        <v>0</v>
      </c>
    </row>
    <row r="250" spans="2:8" s="9" customFormat="1" ht="12" customHeight="1">
      <c r="B250" s="6" t="s">
        <v>42</v>
      </c>
      <c r="C250" s="33" t="s">
        <v>63</v>
      </c>
      <c r="D250" s="61"/>
      <c r="E250" s="62"/>
      <c r="F250" s="219">
        <f t="shared" si="14"/>
        <v>0</v>
      </c>
      <c r="G250" s="221"/>
      <c r="H250" s="211"/>
    </row>
    <row r="251" spans="2:8" s="9" customFormat="1" ht="12" customHeight="1">
      <c r="B251" s="10" t="s">
        <v>43</v>
      </c>
      <c r="C251" s="31" t="s">
        <v>109</v>
      </c>
      <c r="D251" s="61"/>
      <c r="E251" s="131">
        <v>59</v>
      </c>
      <c r="F251" s="219">
        <f t="shared" si="14"/>
        <v>41.3</v>
      </c>
      <c r="G251" s="221"/>
      <c r="H251" s="211">
        <f t="shared" si="15"/>
        <v>0</v>
      </c>
    </row>
    <row r="252" spans="2:8" s="9" customFormat="1" ht="12" customHeight="1">
      <c r="B252" s="10" t="s">
        <v>128</v>
      </c>
      <c r="C252" s="31" t="s">
        <v>208</v>
      </c>
      <c r="D252" s="61"/>
      <c r="E252" s="131">
        <v>69</v>
      </c>
      <c r="F252" s="219">
        <f t="shared" si="14"/>
        <v>48.3</v>
      </c>
      <c r="G252" s="221"/>
      <c r="H252" s="211">
        <f t="shared" si="15"/>
        <v>0</v>
      </c>
    </row>
    <row r="253" spans="2:8" s="9" customFormat="1" ht="12" customHeight="1">
      <c r="B253" s="10" t="s">
        <v>44</v>
      </c>
      <c r="C253" s="39" t="s">
        <v>110</v>
      </c>
      <c r="D253" s="61"/>
      <c r="E253" s="131">
        <v>99</v>
      </c>
      <c r="F253" s="219">
        <f t="shared" si="14"/>
        <v>69.3</v>
      </c>
      <c r="G253" s="221"/>
      <c r="H253" s="211">
        <f t="shared" si="15"/>
        <v>0</v>
      </c>
    </row>
    <row r="254" spans="2:8" s="9" customFormat="1" ht="12" customHeight="1">
      <c r="B254" s="10" t="s">
        <v>206</v>
      </c>
      <c r="C254" s="39" t="s">
        <v>207</v>
      </c>
      <c r="D254" s="61"/>
      <c r="E254" s="131">
        <v>69</v>
      </c>
      <c r="F254" s="219">
        <f t="shared" si="14"/>
        <v>48.3</v>
      </c>
      <c r="G254" s="221"/>
      <c r="H254" s="211">
        <f t="shared" si="15"/>
        <v>0</v>
      </c>
    </row>
    <row r="255" spans="2:8" s="9" customFormat="1" ht="12" customHeight="1">
      <c r="B255" s="10" t="s">
        <v>129</v>
      </c>
      <c r="C255" s="39" t="s">
        <v>202</v>
      </c>
      <c r="D255" s="61"/>
      <c r="E255" s="131">
        <v>69</v>
      </c>
      <c r="F255" s="219">
        <f t="shared" si="14"/>
        <v>48.3</v>
      </c>
      <c r="G255" s="221"/>
      <c r="H255" s="211">
        <f t="shared" si="15"/>
        <v>0</v>
      </c>
    </row>
    <row r="256" spans="2:8" s="9" customFormat="1" ht="14.25" customHeight="1">
      <c r="B256" s="10" t="s">
        <v>130</v>
      </c>
      <c r="C256" s="39" t="s">
        <v>203</v>
      </c>
      <c r="D256" s="61"/>
      <c r="E256" s="131">
        <v>69</v>
      </c>
      <c r="F256" s="219">
        <f t="shared" si="14"/>
        <v>48.3</v>
      </c>
      <c r="G256" s="221"/>
      <c r="H256" s="211">
        <f t="shared" si="15"/>
        <v>0</v>
      </c>
    </row>
    <row r="257" spans="2:8" s="9" customFormat="1" ht="15" customHeight="1">
      <c r="B257" s="6" t="s">
        <v>45</v>
      </c>
      <c r="C257" s="20" t="s">
        <v>180</v>
      </c>
      <c r="D257" s="61"/>
      <c r="E257" s="62"/>
      <c r="F257" s="219">
        <f t="shared" si="14"/>
        <v>0</v>
      </c>
      <c r="G257" s="221"/>
      <c r="H257" s="211"/>
    </row>
    <row r="258" spans="2:8" s="9" customFormat="1" ht="12" customHeight="1">
      <c r="B258" s="10" t="s">
        <v>46</v>
      </c>
      <c r="C258" s="31" t="s">
        <v>106</v>
      </c>
      <c r="D258" s="61"/>
      <c r="E258" s="131">
        <v>129</v>
      </c>
      <c r="F258" s="219">
        <f t="shared" si="14"/>
        <v>90.3</v>
      </c>
      <c r="G258" s="221"/>
      <c r="H258" s="211">
        <f t="shared" si="15"/>
        <v>0</v>
      </c>
    </row>
    <row r="259" spans="2:8" s="9" customFormat="1" ht="12" customHeight="1">
      <c r="B259" s="10" t="s">
        <v>47</v>
      </c>
      <c r="C259" s="31" t="s">
        <v>107</v>
      </c>
      <c r="D259" s="61"/>
      <c r="E259" s="131">
        <v>89</v>
      </c>
      <c r="F259" s="219">
        <f t="shared" si="14"/>
        <v>62.3</v>
      </c>
      <c r="G259" s="221"/>
      <c r="H259" s="211">
        <f t="shared" si="15"/>
        <v>0</v>
      </c>
    </row>
    <row r="260" spans="2:8" s="9" customFormat="1" ht="12" customHeight="1">
      <c r="B260" s="59" t="s">
        <v>367</v>
      </c>
      <c r="C260" s="60" t="s">
        <v>368</v>
      </c>
      <c r="D260" s="61"/>
      <c r="E260" s="131">
        <v>59</v>
      </c>
      <c r="F260" s="219">
        <f t="shared" si="14"/>
        <v>41.3</v>
      </c>
      <c r="G260" s="221"/>
      <c r="H260" s="211">
        <f t="shared" si="15"/>
        <v>0</v>
      </c>
    </row>
    <row r="261" spans="2:8" s="9" customFormat="1" ht="12" customHeight="1">
      <c r="B261" s="10" t="s">
        <v>48</v>
      </c>
      <c r="C261" s="39" t="s">
        <v>108</v>
      </c>
      <c r="D261" s="61"/>
      <c r="E261" s="62">
        <v>80</v>
      </c>
      <c r="F261" s="219">
        <f t="shared" si="14"/>
        <v>56</v>
      </c>
      <c r="G261" s="221"/>
      <c r="H261" s="211">
        <f t="shared" si="15"/>
        <v>0</v>
      </c>
    </row>
    <row r="262" spans="2:8" s="9" customFormat="1" ht="12" customHeight="1">
      <c r="B262" s="6" t="s">
        <v>49</v>
      </c>
      <c r="C262" s="20" t="s">
        <v>64</v>
      </c>
      <c r="D262" s="61"/>
      <c r="E262" s="62"/>
      <c r="F262" s="219">
        <f t="shared" si="14"/>
        <v>0</v>
      </c>
      <c r="G262" s="221"/>
      <c r="H262" s="211"/>
    </row>
    <row r="263" spans="2:8" s="9" customFormat="1" ht="12" customHeight="1">
      <c r="B263" s="12" t="s">
        <v>50</v>
      </c>
      <c r="C263" s="11" t="s">
        <v>99</v>
      </c>
      <c r="D263" s="71"/>
      <c r="E263" s="131">
        <v>119</v>
      </c>
      <c r="F263" s="219">
        <f t="shared" si="14"/>
        <v>83.3</v>
      </c>
      <c r="G263" s="221"/>
      <c r="H263" s="211">
        <f t="shared" si="15"/>
        <v>0</v>
      </c>
    </row>
    <row r="264" spans="2:8" s="9" customFormat="1" ht="12" customHeight="1">
      <c r="B264" s="1" t="s">
        <v>379</v>
      </c>
      <c r="C264" s="70" t="s">
        <v>380</v>
      </c>
      <c r="D264" s="71"/>
      <c r="E264" s="131">
        <v>199</v>
      </c>
      <c r="F264" s="219">
        <f t="shared" si="14"/>
        <v>139.29999999999998</v>
      </c>
      <c r="G264" s="221"/>
      <c r="H264" s="211">
        <f t="shared" si="15"/>
        <v>0</v>
      </c>
    </row>
    <row r="265" spans="2:8" s="9" customFormat="1" ht="12" customHeight="1">
      <c r="B265" s="1" t="s">
        <v>524</v>
      </c>
      <c r="C265" s="70" t="s">
        <v>100</v>
      </c>
      <c r="D265" s="71"/>
      <c r="E265" s="131">
        <v>199</v>
      </c>
      <c r="F265" s="219">
        <f t="shared" si="14"/>
        <v>139.29999999999998</v>
      </c>
      <c r="G265" s="221"/>
      <c r="H265" s="211">
        <f t="shared" si="15"/>
        <v>0</v>
      </c>
    </row>
    <row r="266" spans="2:8" s="9" customFormat="1" ht="12" customHeight="1">
      <c r="B266" s="1" t="s">
        <v>525</v>
      </c>
      <c r="C266" s="70" t="s">
        <v>101</v>
      </c>
      <c r="D266" s="71"/>
      <c r="E266" s="131">
        <v>229</v>
      </c>
      <c r="F266" s="219">
        <f t="shared" si="14"/>
        <v>160.29999999999998</v>
      </c>
      <c r="G266" s="221"/>
      <c r="H266" s="211">
        <f t="shared" si="15"/>
        <v>0</v>
      </c>
    </row>
    <row r="267" spans="2:8" s="9" customFormat="1" ht="12" customHeight="1">
      <c r="B267" s="12" t="s">
        <v>51</v>
      </c>
      <c r="C267" s="32" t="s">
        <v>102</v>
      </c>
      <c r="D267" s="71"/>
      <c r="E267" s="131">
        <v>349</v>
      </c>
      <c r="F267" s="219">
        <f t="shared" si="14"/>
        <v>244.29999999999998</v>
      </c>
      <c r="G267" s="221"/>
      <c r="H267" s="211">
        <f t="shared" si="15"/>
        <v>0</v>
      </c>
    </row>
    <row r="268" spans="2:8" s="9" customFormat="1" ht="12" customHeight="1">
      <c r="B268" s="12" t="s">
        <v>52</v>
      </c>
      <c r="C268" s="11" t="s">
        <v>103</v>
      </c>
      <c r="D268" s="71"/>
      <c r="E268" s="131">
        <v>219</v>
      </c>
      <c r="F268" s="219">
        <f t="shared" ref="F268:F331" si="16">SUM(E268*0.7)</f>
        <v>153.29999999999998</v>
      </c>
      <c r="G268" s="221"/>
      <c r="H268" s="211">
        <f t="shared" si="15"/>
        <v>0</v>
      </c>
    </row>
    <row r="269" spans="2:8" s="9" customFormat="1" ht="12" customHeight="1">
      <c r="B269" s="12" t="s">
        <v>53</v>
      </c>
      <c r="C269" s="32" t="s">
        <v>104</v>
      </c>
      <c r="D269" s="71"/>
      <c r="E269" s="131">
        <v>399</v>
      </c>
      <c r="F269" s="219">
        <f t="shared" si="16"/>
        <v>279.29999999999995</v>
      </c>
      <c r="G269" s="221"/>
      <c r="H269" s="211">
        <f t="shared" si="15"/>
        <v>0</v>
      </c>
    </row>
    <row r="270" spans="2:8" s="9" customFormat="1" ht="12" customHeight="1">
      <c r="B270" s="1" t="s">
        <v>526</v>
      </c>
      <c r="C270" s="74" t="s">
        <v>105</v>
      </c>
      <c r="D270" s="71"/>
      <c r="E270" s="131">
        <v>399</v>
      </c>
      <c r="F270" s="219">
        <f t="shared" si="16"/>
        <v>279.29999999999995</v>
      </c>
      <c r="G270" s="221"/>
      <c r="H270" s="211">
        <f t="shared" si="15"/>
        <v>0</v>
      </c>
    </row>
    <row r="271" spans="2:8" s="9" customFormat="1" ht="12" customHeight="1">
      <c r="B271" s="14" t="s">
        <v>49</v>
      </c>
      <c r="C271" s="15" t="s">
        <v>65</v>
      </c>
      <c r="D271" s="71"/>
      <c r="E271" s="73"/>
      <c r="F271" s="219">
        <f t="shared" si="16"/>
        <v>0</v>
      </c>
      <c r="G271" s="221"/>
      <c r="H271" s="211"/>
    </row>
    <row r="272" spans="2:8" s="9" customFormat="1" ht="12" customHeight="1">
      <c r="B272" s="1" t="s">
        <v>527</v>
      </c>
      <c r="C272" s="74" t="s">
        <v>96</v>
      </c>
      <c r="D272" s="71"/>
      <c r="E272" s="73">
        <v>399</v>
      </c>
      <c r="F272" s="219">
        <f t="shared" si="16"/>
        <v>279.29999999999995</v>
      </c>
      <c r="G272" s="221"/>
      <c r="H272" s="211">
        <f t="shared" si="15"/>
        <v>0</v>
      </c>
    </row>
    <row r="273" spans="2:8" s="9" customFormat="1" ht="12" customHeight="1">
      <c r="B273" s="1" t="s">
        <v>528</v>
      </c>
      <c r="C273" s="74" t="s">
        <v>97</v>
      </c>
      <c r="D273" s="71"/>
      <c r="E273" s="73">
        <v>449</v>
      </c>
      <c r="F273" s="219">
        <f t="shared" si="16"/>
        <v>314.29999999999995</v>
      </c>
      <c r="G273" s="221"/>
      <c r="H273" s="211">
        <f t="shared" si="15"/>
        <v>0</v>
      </c>
    </row>
    <row r="274" spans="2:8" s="9" customFormat="1" ht="12" customHeight="1">
      <c r="B274" s="1" t="s">
        <v>529</v>
      </c>
      <c r="C274" s="74" t="s">
        <v>98</v>
      </c>
      <c r="D274" s="71"/>
      <c r="E274" s="73">
        <v>449</v>
      </c>
      <c r="F274" s="219">
        <f t="shared" si="16"/>
        <v>314.29999999999995</v>
      </c>
      <c r="G274" s="221"/>
      <c r="H274" s="211">
        <f t="shared" si="15"/>
        <v>0</v>
      </c>
    </row>
    <row r="275" spans="2:8" s="9" customFormat="1" ht="12" customHeight="1">
      <c r="B275" s="84" t="s">
        <v>530</v>
      </c>
      <c r="C275" s="65" t="s">
        <v>438</v>
      </c>
      <c r="D275" s="116"/>
      <c r="E275" s="117">
        <v>749</v>
      </c>
      <c r="F275" s="219">
        <f t="shared" si="16"/>
        <v>524.29999999999995</v>
      </c>
      <c r="G275" s="221"/>
      <c r="H275" s="211">
        <f t="shared" si="15"/>
        <v>0</v>
      </c>
    </row>
    <row r="276" spans="2:8" s="9" customFormat="1" ht="12" customHeight="1">
      <c r="B276" s="84" t="s">
        <v>531</v>
      </c>
      <c r="C276" s="65" t="s">
        <v>439</v>
      </c>
      <c r="D276" s="116"/>
      <c r="E276" s="117">
        <v>799</v>
      </c>
      <c r="F276" s="219">
        <f t="shared" si="16"/>
        <v>559.29999999999995</v>
      </c>
      <c r="G276" s="221"/>
      <c r="H276" s="211">
        <f t="shared" si="15"/>
        <v>0</v>
      </c>
    </row>
    <row r="277" spans="2:8" s="9" customFormat="1" ht="12" customHeight="1">
      <c r="B277" s="84" t="s">
        <v>532</v>
      </c>
      <c r="C277" s="65" t="s">
        <v>440</v>
      </c>
      <c r="D277" s="116"/>
      <c r="E277" s="117">
        <v>1300</v>
      </c>
      <c r="F277" s="219">
        <f t="shared" si="16"/>
        <v>909.99999999999989</v>
      </c>
      <c r="G277" s="221"/>
      <c r="H277" s="211">
        <f t="shared" si="15"/>
        <v>0</v>
      </c>
    </row>
    <row r="278" spans="2:8" s="9" customFormat="1" ht="12" customHeight="1">
      <c r="B278" s="84" t="s">
        <v>533</v>
      </c>
      <c r="C278" s="65" t="s">
        <v>441</v>
      </c>
      <c r="D278" s="116"/>
      <c r="E278" s="117">
        <v>799</v>
      </c>
      <c r="F278" s="219">
        <f t="shared" si="16"/>
        <v>559.29999999999995</v>
      </c>
      <c r="G278" s="221"/>
      <c r="H278" s="211">
        <f t="shared" si="15"/>
        <v>0</v>
      </c>
    </row>
    <row r="279" spans="2:8" s="9" customFormat="1" ht="12" customHeight="1">
      <c r="B279" s="84" t="s">
        <v>292</v>
      </c>
      <c r="C279" s="65" t="s">
        <v>442</v>
      </c>
      <c r="D279" s="116"/>
      <c r="E279" s="117">
        <v>499</v>
      </c>
      <c r="F279" s="219">
        <f t="shared" si="16"/>
        <v>349.29999999999995</v>
      </c>
      <c r="G279" s="221"/>
      <c r="H279" s="211">
        <f t="shared" si="15"/>
        <v>0</v>
      </c>
    </row>
    <row r="280" spans="2:8" s="13" customFormat="1" ht="12" customHeight="1">
      <c r="B280" s="84" t="s">
        <v>534</v>
      </c>
      <c r="C280" s="65" t="s">
        <v>444</v>
      </c>
      <c r="D280" s="116"/>
      <c r="E280" s="117">
        <v>549</v>
      </c>
      <c r="F280" s="219">
        <f t="shared" si="16"/>
        <v>384.29999999999995</v>
      </c>
      <c r="G280" s="221"/>
      <c r="H280" s="211">
        <f t="shared" si="15"/>
        <v>0</v>
      </c>
    </row>
    <row r="281" spans="2:8" s="13" customFormat="1" ht="12" customHeight="1">
      <c r="B281" s="44" t="s">
        <v>293</v>
      </c>
      <c r="C281" s="65" t="s">
        <v>443</v>
      </c>
      <c r="D281" s="116"/>
      <c r="E281" s="117">
        <v>549</v>
      </c>
      <c r="F281" s="219">
        <f t="shared" si="16"/>
        <v>384.29999999999995</v>
      </c>
      <c r="G281" s="221"/>
      <c r="H281" s="211">
        <f t="shared" si="15"/>
        <v>0</v>
      </c>
    </row>
    <row r="282" spans="2:8" s="13" customFormat="1" ht="12" customHeight="1">
      <c r="B282" s="85" t="s">
        <v>54</v>
      </c>
      <c r="C282" s="86" t="s">
        <v>66</v>
      </c>
      <c r="D282" s="116"/>
      <c r="E282" s="117"/>
      <c r="F282" s="219">
        <f t="shared" si="16"/>
        <v>0</v>
      </c>
      <c r="G282" s="221"/>
      <c r="H282" s="211"/>
    </row>
    <row r="283" spans="2:8" s="9" customFormat="1" ht="12" customHeight="1">
      <c r="B283" s="64" t="s">
        <v>409</v>
      </c>
      <c r="C283" s="65" t="s">
        <v>410</v>
      </c>
      <c r="D283" s="116"/>
      <c r="E283" s="117">
        <v>599</v>
      </c>
      <c r="F283" s="219">
        <f t="shared" si="16"/>
        <v>419.29999999999995</v>
      </c>
      <c r="G283" s="221"/>
      <c r="H283" s="211">
        <f t="shared" ref="H283:H285" si="17">SUM(F283*G283)</f>
        <v>0</v>
      </c>
    </row>
    <row r="284" spans="2:8" s="9" customFormat="1" ht="12" customHeight="1">
      <c r="B284" s="44" t="s">
        <v>55</v>
      </c>
      <c r="C284" s="87" t="s">
        <v>94</v>
      </c>
      <c r="D284" s="116"/>
      <c r="E284" s="117">
        <v>999</v>
      </c>
      <c r="F284" s="219">
        <f t="shared" si="16"/>
        <v>699.3</v>
      </c>
      <c r="G284" s="221"/>
      <c r="H284" s="211">
        <f t="shared" si="17"/>
        <v>0</v>
      </c>
    </row>
    <row r="285" spans="2:8" s="9" customFormat="1" ht="12" customHeight="1">
      <c r="B285" s="44" t="s">
        <v>411</v>
      </c>
      <c r="C285" s="87" t="s">
        <v>412</v>
      </c>
      <c r="D285" s="116"/>
      <c r="E285" s="117">
        <v>2200</v>
      </c>
      <c r="F285" s="219">
        <f t="shared" si="16"/>
        <v>1540</v>
      </c>
      <c r="G285" s="221"/>
      <c r="H285" s="211">
        <f t="shared" si="17"/>
        <v>0</v>
      </c>
    </row>
    <row r="286" spans="2:8" s="9" customFormat="1" ht="12" customHeight="1">
      <c r="B286" s="85" t="s">
        <v>35</v>
      </c>
      <c r="C286" s="86" t="s">
        <v>68</v>
      </c>
      <c r="D286" s="116"/>
      <c r="E286" s="117"/>
      <c r="F286" s="219">
        <f t="shared" si="16"/>
        <v>0</v>
      </c>
      <c r="G286" s="221"/>
      <c r="H286" s="211"/>
    </row>
    <row r="287" spans="2:8" s="9" customFormat="1" ht="12" customHeight="1">
      <c r="B287" s="44" t="s">
        <v>179</v>
      </c>
      <c r="C287" s="65" t="s">
        <v>445</v>
      </c>
      <c r="D287" s="116"/>
      <c r="E287" s="117">
        <v>1499</v>
      </c>
      <c r="F287" s="219">
        <f t="shared" si="16"/>
        <v>1049.3</v>
      </c>
      <c r="G287" s="221"/>
      <c r="H287" s="211">
        <f t="shared" ref="H287:H309" si="18">SUM(F287*G287)</f>
        <v>0</v>
      </c>
    </row>
    <row r="288" spans="2:8" s="9" customFormat="1" ht="12" customHeight="1">
      <c r="B288" s="84" t="s">
        <v>535</v>
      </c>
      <c r="C288" s="65" t="s">
        <v>446</v>
      </c>
      <c r="D288" s="116"/>
      <c r="E288" s="117">
        <v>2199</v>
      </c>
      <c r="F288" s="219">
        <f t="shared" si="16"/>
        <v>1539.3</v>
      </c>
      <c r="G288" s="221"/>
      <c r="H288" s="211">
        <f t="shared" si="18"/>
        <v>0</v>
      </c>
    </row>
    <row r="289" spans="2:8" s="9" customFormat="1" ht="12" customHeight="1">
      <c r="B289" s="12" t="s">
        <v>413</v>
      </c>
      <c r="C289" s="74" t="s">
        <v>414</v>
      </c>
      <c r="D289" s="71"/>
      <c r="E289" s="73">
        <v>1399</v>
      </c>
      <c r="F289" s="219">
        <f t="shared" si="16"/>
        <v>979.3</v>
      </c>
      <c r="G289" s="221"/>
      <c r="H289" s="211">
        <f t="shared" si="18"/>
        <v>0</v>
      </c>
    </row>
    <row r="290" spans="2:8" s="9" customFormat="1" ht="12" customHeight="1">
      <c r="B290" s="12" t="s">
        <v>131</v>
      </c>
      <c r="C290" s="32" t="s">
        <v>95</v>
      </c>
      <c r="D290" s="77"/>
      <c r="E290" s="73">
        <v>1000</v>
      </c>
      <c r="F290" s="219">
        <f t="shared" si="16"/>
        <v>700</v>
      </c>
      <c r="G290" s="221"/>
      <c r="H290" s="211">
        <f t="shared" si="18"/>
        <v>0</v>
      </c>
    </row>
    <row r="291" spans="2:8" s="9" customFormat="1" ht="12" customHeight="1">
      <c r="B291" s="14" t="s">
        <v>56</v>
      </c>
      <c r="C291" s="15" t="s">
        <v>311</v>
      </c>
      <c r="D291" s="71"/>
      <c r="E291" s="73"/>
      <c r="F291" s="219">
        <f t="shared" si="16"/>
        <v>0</v>
      </c>
      <c r="G291" s="221"/>
      <c r="H291" s="211"/>
    </row>
    <row r="292" spans="2:8" s="13" customFormat="1" ht="12" customHeight="1">
      <c r="B292" s="12" t="s">
        <v>178</v>
      </c>
      <c r="C292" s="32" t="s">
        <v>177</v>
      </c>
      <c r="D292" s="71"/>
      <c r="E292" s="73">
        <v>4600</v>
      </c>
      <c r="F292" s="219">
        <f t="shared" si="16"/>
        <v>3220</v>
      </c>
      <c r="G292" s="221"/>
      <c r="H292" s="211">
        <f t="shared" si="18"/>
        <v>0</v>
      </c>
    </row>
    <row r="293" spans="2:8" s="13" customFormat="1" ht="12" customHeight="1">
      <c r="B293" s="12" t="s">
        <v>173</v>
      </c>
      <c r="C293" s="32" t="s">
        <v>171</v>
      </c>
      <c r="D293" s="71"/>
      <c r="E293" s="73">
        <v>1000</v>
      </c>
      <c r="F293" s="219">
        <f t="shared" si="16"/>
        <v>700</v>
      </c>
      <c r="G293" s="221"/>
      <c r="H293" s="211">
        <f t="shared" si="18"/>
        <v>0</v>
      </c>
    </row>
    <row r="294" spans="2:8" s="13" customFormat="1" ht="12" customHeight="1">
      <c r="B294" s="12" t="s">
        <v>172</v>
      </c>
      <c r="C294" s="32" t="s">
        <v>174</v>
      </c>
      <c r="D294" s="71"/>
      <c r="E294" s="73">
        <v>449</v>
      </c>
      <c r="F294" s="219">
        <f t="shared" si="16"/>
        <v>314.29999999999995</v>
      </c>
      <c r="G294" s="221"/>
      <c r="H294" s="211">
        <f t="shared" si="18"/>
        <v>0</v>
      </c>
    </row>
    <row r="295" spans="2:8" s="9" customFormat="1" ht="12" customHeight="1">
      <c r="B295" s="6" t="s">
        <v>56</v>
      </c>
      <c r="C295" s="33" t="s">
        <v>67</v>
      </c>
      <c r="D295" s="61"/>
      <c r="E295" s="62"/>
      <c r="F295" s="219">
        <f t="shared" si="16"/>
        <v>0</v>
      </c>
      <c r="G295" s="221"/>
      <c r="H295" s="211"/>
    </row>
    <row r="296" spans="2:8" s="9" customFormat="1" ht="12" customHeight="1">
      <c r="B296" s="10" t="s">
        <v>57</v>
      </c>
      <c r="C296" s="40" t="s">
        <v>89</v>
      </c>
      <c r="D296" s="118"/>
      <c r="E296" s="62">
        <v>1399</v>
      </c>
      <c r="F296" s="219">
        <f t="shared" si="16"/>
        <v>979.3</v>
      </c>
      <c r="G296" s="221"/>
      <c r="H296" s="211">
        <f t="shared" si="18"/>
        <v>0</v>
      </c>
    </row>
    <row r="297" spans="2:8" s="9" customFormat="1" ht="12" customHeight="1">
      <c r="B297" s="10" t="s">
        <v>209</v>
      </c>
      <c r="C297" s="41" t="s">
        <v>90</v>
      </c>
      <c r="D297" s="118"/>
      <c r="E297" s="62">
        <v>49</v>
      </c>
      <c r="F297" s="219">
        <f t="shared" si="16"/>
        <v>34.299999999999997</v>
      </c>
      <c r="G297" s="221"/>
      <c r="H297" s="211">
        <f t="shared" si="18"/>
        <v>0</v>
      </c>
    </row>
    <row r="298" spans="2:8" s="9" customFormat="1" ht="12" customHeight="1">
      <c r="B298" s="10" t="s">
        <v>58</v>
      </c>
      <c r="C298" s="41" t="s">
        <v>91</v>
      </c>
      <c r="D298" s="118"/>
      <c r="E298" s="62">
        <v>49</v>
      </c>
      <c r="F298" s="219">
        <f t="shared" si="16"/>
        <v>34.299999999999997</v>
      </c>
      <c r="G298" s="221"/>
      <c r="H298" s="211">
        <f t="shared" si="18"/>
        <v>0</v>
      </c>
    </row>
    <row r="299" spans="2:8" s="9" customFormat="1" ht="12" customHeight="1">
      <c r="B299" s="10" t="s">
        <v>84</v>
      </c>
      <c r="C299" s="41" t="s">
        <v>175</v>
      </c>
      <c r="D299" s="118"/>
      <c r="E299" s="62">
        <v>69</v>
      </c>
      <c r="F299" s="219">
        <f t="shared" si="16"/>
        <v>48.3</v>
      </c>
      <c r="G299" s="221"/>
      <c r="H299" s="211">
        <f t="shared" si="18"/>
        <v>0</v>
      </c>
    </row>
    <row r="300" spans="2:8" s="9" customFormat="1" ht="12" customHeight="1">
      <c r="B300" s="21" t="s">
        <v>322</v>
      </c>
      <c r="C300" s="41" t="s">
        <v>92</v>
      </c>
      <c r="D300" s="118"/>
      <c r="E300" s="62">
        <v>299</v>
      </c>
      <c r="F300" s="219">
        <f t="shared" si="16"/>
        <v>209.29999999999998</v>
      </c>
      <c r="G300" s="221"/>
      <c r="H300" s="211">
        <f t="shared" si="18"/>
        <v>0</v>
      </c>
    </row>
    <row r="301" spans="2:8" s="9" customFormat="1" ht="12" customHeight="1">
      <c r="B301" s="10" t="s">
        <v>168</v>
      </c>
      <c r="C301" s="41" t="s">
        <v>167</v>
      </c>
      <c r="D301" s="118"/>
      <c r="E301" s="62">
        <v>299</v>
      </c>
      <c r="F301" s="219">
        <f t="shared" si="16"/>
        <v>209.29999999999998</v>
      </c>
      <c r="G301" s="221"/>
      <c r="H301" s="211">
        <f t="shared" si="18"/>
        <v>0</v>
      </c>
    </row>
    <row r="302" spans="2:8" s="9" customFormat="1" ht="12" customHeight="1">
      <c r="B302" s="10" t="s">
        <v>169</v>
      </c>
      <c r="C302" s="41" t="s">
        <v>160</v>
      </c>
      <c r="D302" s="118"/>
      <c r="E302" s="62">
        <v>899</v>
      </c>
      <c r="F302" s="219">
        <f t="shared" si="16"/>
        <v>629.29999999999995</v>
      </c>
      <c r="G302" s="221"/>
      <c r="H302" s="211">
        <f t="shared" si="18"/>
        <v>0</v>
      </c>
    </row>
    <row r="303" spans="2:8" s="9" customFormat="1" ht="12" customHeight="1">
      <c r="B303" s="10" t="s">
        <v>170</v>
      </c>
      <c r="C303" s="41" t="s">
        <v>161</v>
      </c>
      <c r="D303" s="118"/>
      <c r="E303" s="62">
        <v>899</v>
      </c>
      <c r="F303" s="219">
        <f t="shared" si="16"/>
        <v>629.29999999999995</v>
      </c>
      <c r="G303" s="221"/>
      <c r="H303" s="211">
        <f t="shared" si="18"/>
        <v>0</v>
      </c>
    </row>
    <row r="304" spans="2:8" s="9" customFormat="1" ht="12" customHeight="1">
      <c r="B304" s="10" t="s">
        <v>415</v>
      </c>
      <c r="C304" s="41" t="s">
        <v>416</v>
      </c>
      <c r="D304" s="118"/>
      <c r="E304" s="62">
        <v>1399</v>
      </c>
      <c r="F304" s="219">
        <f t="shared" si="16"/>
        <v>979.3</v>
      </c>
      <c r="G304" s="221"/>
      <c r="H304" s="211">
        <f t="shared" si="18"/>
        <v>0</v>
      </c>
    </row>
    <row r="305" spans="2:8" s="9" customFormat="1" ht="12" customHeight="1">
      <c r="B305" s="10" t="s">
        <v>417</v>
      </c>
      <c r="C305" s="41" t="s">
        <v>418</v>
      </c>
      <c r="D305" s="118"/>
      <c r="E305" s="62">
        <v>699</v>
      </c>
      <c r="F305" s="219">
        <f t="shared" si="16"/>
        <v>489.29999999999995</v>
      </c>
      <c r="G305" s="221"/>
      <c r="H305" s="211">
        <f t="shared" si="18"/>
        <v>0</v>
      </c>
    </row>
    <row r="306" spans="2:8" s="9" customFormat="1" ht="12" customHeight="1">
      <c r="B306" s="10" t="s">
        <v>419</v>
      </c>
      <c r="C306" s="41" t="s">
        <v>420</v>
      </c>
      <c r="D306" s="118"/>
      <c r="E306" s="62">
        <v>249</v>
      </c>
      <c r="F306" s="219">
        <f t="shared" si="16"/>
        <v>174.29999999999998</v>
      </c>
      <c r="G306" s="221"/>
      <c r="H306" s="211">
        <f t="shared" si="18"/>
        <v>0</v>
      </c>
    </row>
    <row r="307" spans="2:8" s="9" customFormat="1" ht="12" customHeight="1">
      <c r="B307" s="10" t="s">
        <v>421</v>
      </c>
      <c r="C307" s="41" t="s">
        <v>422</v>
      </c>
      <c r="D307" s="118"/>
      <c r="E307" s="62">
        <v>249</v>
      </c>
      <c r="F307" s="219">
        <f t="shared" si="16"/>
        <v>174.29999999999998</v>
      </c>
      <c r="G307" s="221"/>
      <c r="H307" s="211">
        <f t="shared" si="18"/>
        <v>0</v>
      </c>
    </row>
    <row r="308" spans="2:8" s="9" customFormat="1" ht="12" customHeight="1">
      <c r="B308" s="10" t="s">
        <v>423</v>
      </c>
      <c r="C308" s="41" t="s">
        <v>424</v>
      </c>
      <c r="D308" s="118"/>
      <c r="E308" s="62">
        <v>449</v>
      </c>
      <c r="F308" s="219">
        <f t="shared" si="16"/>
        <v>314.29999999999995</v>
      </c>
      <c r="G308" s="221"/>
      <c r="H308" s="211">
        <f t="shared" si="18"/>
        <v>0</v>
      </c>
    </row>
    <row r="309" spans="2:8" s="9" customFormat="1" ht="12" customHeight="1">
      <c r="B309" s="10" t="s">
        <v>176</v>
      </c>
      <c r="C309" s="41" t="s">
        <v>93</v>
      </c>
      <c r="D309" s="118"/>
      <c r="E309" s="62">
        <v>199</v>
      </c>
      <c r="F309" s="219">
        <f t="shared" si="16"/>
        <v>139.29999999999998</v>
      </c>
      <c r="G309" s="221"/>
      <c r="H309" s="211">
        <f t="shared" si="18"/>
        <v>0</v>
      </c>
    </row>
    <row r="310" spans="2:8" s="56" customFormat="1" ht="12" customHeight="1">
      <c r="B310" s="6" t="s">
        <v>147</v>
      </c>
      <c r="C310" s="15" t="s">
        <v>148</v>
      </c>
      <c r="D310" s="71"/>
      <c r="E310" s="73"/>
      <c r="F310" s="219">
        <f t="shared" si="16"/>
        <v>0</v>
      </c>
      <c r="G310" s="221"/>
      <c r="H310" s="211"/>
    </row>
    <row r="311" spans="2:8" s="56" customFormat="1" ht="12" customHeight="1">
      <c r="B311" s="10"/>
      <c r="C311" s="43" t="s">
        <v>494</v>
      </c>
      <c r="D311" s="76"/>
      <c r="E311" s="73"/>
      <c r="F311" s="219">
        <f t="shared" si="16"/>
        <v>0</v>
      </c>
      <c r="G311" s="221"/>
      <c r="H311" s="211"/>
    </row>
    <row r="312" spans="2:8" s="56" customFormat="1" ht="12" customHeight="1">
      <c r="B312" s="10" t="s">
        <v>312</v>
      </c>
      <c r="C312" s="38" t="s">
        <v>355</v>
      </c>
      <c r="D312" s="114" t="s">
        <v>458</v>
      </c>
      <c r="E312" s="62">
        <v>199</v>
      </c>
      <c r="F312" s="219">
        <f t="shared" si="16"/>
        <v>139.29999999999998</v>
      </c>
      <c r="G312" s="221"/>
      <c r="H312" s="211">
        <f t="shared" ref="H312:H356" si="19">SUM(F312*G312)</f>
        <v>0</v>
      </c>
    </row>
    <row r="313" spans="2:8" ht="12" customHeight="1">
      <c r="B313" s="10" t="s">
        <v>149</v>
      </c>
      <c r="C313" s="76" t="s">
        <v>447</v>
      </c>
      <c r="D313" s="63" t="s">
        <v>459</v>
      </c>
      <c r="E313" s="117">
        <v>299</v>
      </c>
      <c r="F313" s="219">
        <f t="shared" si="16"/>
        <v>209.29999999999998</v>
      </c>
      <c r="G313" s="221"/>
      <c r="H313" s="211">
        <f t="shared" si="19"/>
        <v>0</v>
      </c>
    </row>
    <row r="314" spans="2:8" ht="12" customHeight="1">
      <c r="B314" s="10" t="s">
        <v>150</v>
      </c>
      <c r="C314" s="76" t="s">
        <v>448</v>
      </c>
      <c r="D314" s="114" t="s">
        <v>460</v>
      </c>
      <c r="E314" s="117">
        <v>199</v>
      </c>
      <c r="F314" s="219">
        <f t="shared" si="16"/>
        <v>139.29999999999998</v>
      </c>
      <c r="G314" s="221"/>
      <c r="H314" s="211">
        <f t="shared" si="19"/>
        <v>0</v>
      </c>
    </row>
    <row r="315" spans="2:8" ht="12" customHeight="1">
      <c r="B315" s="10" t="s">
        <v>151</v>
      </c>
      <c r="C315" s="76" t="s">
        <v>449</v>
      </c>
      <c r="D315" s="114" t="s">
        <v>461</v>
      </c>
      <c r="E315" s="117">
        <v>199</v>
      </c>
      <c r="F315" s="219">
        <f t="shared" si="16"/>
        <v>139.29999999999998</v>
      </c>
      <c r="G315" s="221"/>
      <c r="H315" s="211">
        <f t="shared" si="19"/>
        <v>0</v>
      </c>
    </row>
    <row r="316" spans="2:8" ht="12" customHeight="1">
      <c r="B316" s="10" t="s">
        <v>152</v>
      </c>
      <c r="C316" s="76" t="s">
        <v>450</v>
      </c>
      <c r="D316" s="114" t="s">
        <v>462</v>
      </c>
      <c r="E316" s="117">
        <v>199</v>
      </c>
      <c r="F316" s="219">
        <f t="shared" si="16"/>
        <v>139.29999999999998</v>
      </c>
      <c r="G316" s="221"/>
      <c r="H316" s="211">
        <f t="shared" si="19"/>
        <v>0</v>
      </c>
    </row>
    <row r="317" spans="2:8" ht="12" customHeight="1">
      <c r="B317" s="10" t="s">
        <v>153</v>
      </c>
      <c r="C317" s="76" t="s">
        <v>453</v>
      </c>
      <c r="D317" s="63" t="s">
        <v>463</v>
      </c>
      <c r="E317" s="117">
        <v>299</v>
      </c>
      <c r="F317" s="219">
        <f t="shared" si="16"/>
        <v>209.29999999999998</v>
      </c>
      <c r="G317" s="221"/>
      <c r="H317" s="211">
        <f t="shared" si="19"/>
        <v>0</v>
      </c>
    </row>
    <row r="318" spans="2:8" ht="12" customHeight="1">
      <c r="B318" s="10" t="s">
        <v>154</v>
      </c>
      <c r="C318" s="76" t="s">
        <v>451</v>
      </c>
      <c r="D318" s="63" t="s">
        <v>464</v>
      </c>
      <c r="E318" s="117">
        <v>299</v>
      </c>
      <c r="F318" s="219">
        <f t="shared" si="16"/>
        <v>209.29999999999998</v>
      </c>
      <c r="G318" s="221"/>
      <c r="H318" s="211">
        <f t="shared" si="19"/>
        <v>0</v>
      </c>
    </row>
    <row r="319" spans="2:8" ht="12" customHeight="1">
      <c r="B319" s="10" t="s">
        <v>155</v>
      </c>
      <c r="C319" s="76" t="s">
        <v>452</v>
      </c>
      <c r="D319" s="63" t="s">
        <v>465</v>
      </c>
      <c r="E319" s="117">
        <v>299</v>
      </c>
      <c r="F319" s="219">
        <f t="shared" si="16"/>
        <v>209.29999999999998</v>
      </c>
      <c r="G319" s="221"/>
      <c r="H319" s="211">
        <f t="shared" si="19"/>
        <v>0</v>
      </c>
    </row>
    <row r="320" spans="2:8" ht="12" customHeight="1">
      <c r="B320" s="10" t="s">
        <v>156</v>
      </c>
      <c r="C320" s="76" t="s">
        <v>454</v>
      </c>
      <c r="D320" s="63" t="s">
        <v>458</v>
      </c>
      <c r="E320" s="117">
        <v>220</v>
      </c>
      <c r="F320" s="219">
        <f t="shared" si="16"/>
        <v>154</v>
      </c>
      <c r="G320" s="221"/>
      <c r="H320" s="211">
        <f t="shared" si="19"/>
        <v>0</v>
      </c>
    </row>
    <row r="321" spans="2:8" ht="12" customHeight="1">
      <c r="B321" s="10" t="s">
        <v>157</v>
      </c>
      <c r="C321" s="76" t="s">
        <v>455</v>
      </c>
      <c r="D321" s="63" t="s">
        <v>466</v>
      </c>
      <c r="E321" s="117">
        <v>220</v>
      </c>
      <c r="F321" s="219">
        <f t="shared" si="16"/>
        <v>154</v>
      </c>
      <c r="G321" s="221"/>
      <c r="H321" s="211">
        <f t="shared" si="19"/>
        <v>0</v>
      </c>
    </row>
    <row r="322" spans="2:8" ht="12" customHeight="1">
      <c r="B322" s="10" t="s">
        <v>158</v>
      </c>
      <c r="C322" s="76" t="s">
        <v>456</v>
      </c>
      <c r="D322" s="63" t="s">
        <v>467</v>
      </c>
      <c r="E322" s="117">
        <v>220</v>
      </c>
      <c r="F322" s="219">
        <f t="shared" si="16"/>
        <v>154</v>
      </c>
      <c r="G322" s="221"/>
      <c r="H322" s="211">
        <f t="shared" si="19"/>
        <v>0</v>
      </c>
    </row>
    <row r="323" spans="2:8" ht="12" customHeight="1">
      <c r="B323" s="44" t="s">
        <v>159</v>
      </c>
      <c r="C323" s="79" t="s">
        <v>457</v>
      </c>
      <c r="D323" s="110" t="s">
        <v>468</v>
      </c>
      <c r="E323" s="117">
        <v>699</v>
      </c>
      <c r="F323" s="219">
        <f t="shared" si="16"/>
        <v>489.29999999999995</v>
      </c>
      <c r="G323" s="221"/>
      <c r="H323" s="211">
        <f t="shared" si="19"/>
        <v>0</v>
      </c>
    </row>
    <row r="324" spans="2:8" ht="12" customHeight="1">
      <c r="B324" s="10"/>
      <c r="C324" s="43" t="s">
        <v>495</v>
      </c>
      <c r="D324" s="63"/>
      <c r="E324" s="117"/>
      <c r="F324" s="219">
        <f t="shared" si="16"/>
        <v>0</v>
      </c>
      <c r="G324" s="221"/>
      <c r="H324" s="211"/>
    </row>
    <row r="325" spans="2:8" ht="12" customHeight="1">
      <c r="B325" s="10" t="s">
        <v>213</v>
      </c>
      <c r="C325" s="76" t="s">
        <v>469</v>
      </c>
      <c r="D325" s="63" t="s">
        <v>471</v>
      </c>
      <c r="E325" s="117">
        <v>399</v>
      </c>
      <c r="F325" s="219">
        <f t="shared" si="16"/>
        <v>279.29999999999995</v>
      </c>
      <c r="G325" s="221"/>
      <c r="H325" s="211">
        <f t="shared" si="19"/>
        <v>0</v>
      </c>
    </row>
    <row r="326" spans="2:8" ht="12" customHeight="1">
      <c r="B326" s="10" t="s">
        <v>214</v>
      </c>
      <c r="C326" s="76" t="s">
        <v>469</v>
      </c>
      <c r="D326" s="63" t="s">
        <v>470</v>
      </c>
      <c r="E326" s="117">
        <v>399</v>
      </c>
      <c r="F326" s="219">
        <f t="shared" si="16"/>
        <v>279.29999999999995</v>
      </c>
      <c r="G326" s="221"/>
      <c r="H326" s="211">
        <f t="shared" si="19"/>
        <v>0</v>
      </c>
    </row>
    <row r="327" spans="2:8" ht="12" customHeight="1">
      <c r="B327" s="10" t="s">
        <v>139</v>
      </c>
      <c r="C327" s="76" t="s">
        <v>469</v>
      </c>
      <c r="D327" s="63" t="s">
        <v>472</v>
      </c>
      <c r="E327" s="117">
        <v>399</v>
      </c>
      <c r="F327" s="219">
        <f t="shared" si="16"/>
        <v>279.29999999999995</v>
      </c>
      <c r="G327" s="221"/>
      <c r="H327" s="211">
        <f t="shared" si="19"/>
        <v>0</v>
      </c>
    </row>
    <row r="328" spans="2:8" ht="12" customHeight="1">
      <c r="B328" s="10" t="s">
        <v>138</v>
      </c>
      <c r="C328" s="76" t="s">
        <v>469</v>
      </c>
      <c r="D328" s="63" t="s">
        <v>473</v>
      </c>
      <c r="E328" s="117">
        <v>399</v>
      </c>
      <c r="F328" s="219">
        <f t="shared" si="16"/>
        <v>279.29999999999995</v>
      </c>
      <c r="G328" s="221"/>
      <c r="H328" s="211">
        <f t="shared" si="19"/>
        <v>0</v>
      </c>
    </row>
    <row r="329" spans="2:8" ht="12" customHeight="1">
      <c r="B329" s="10" t="s">
        <v>141</v>
      </c>
      <c r="C329" s="76" t="s">
        <v>474</v>
      </c>
      <c r="D329" s="63"/>
      <c r="E329" s="117">
        <v>99</v>
      </c>
      <c r="F329" s="219">
        <f t="shared" si="16"/>
        <v>69.3</v>
      </c>
      <c r="G329" s="221"/>
      <c r="H329" s="211">
        <f t="shared" si="19"/>
        <v>0</v>
      </c>
    </row>
    <row r="330" spans="2:8" ht="12" customHeight="1">
      <c r="B330" s="10" t="s">
        <v>425</v>
      </c>
      <c r="C330" s="76" t="s">
        <v>475</v>
      </c>
      <c r="D330" s="63"/>
      <c r="E330" s="117">
        <v>119</v>
      </c>
      <c r="F330" s="219">
        <f t="shared" si="16"/>
        <v>83.3</v>
      </c>
      <c r="G330" s="221"/>
      <c r="H330" s="211">
        <f t="shared" si="19"/>
        <v>0</v>
      </c>
    </row>
    <row r="331" spans="2:8" ht="12" customHeight="1">
      <c r="B331" s="10" t="s">
        <v>140</v>
      </c>
      <c r="C331" s="76" t="s">
        <v>476</v>
      </c>
      <c r="D331" s="63"/>
      <c r="E331" s="117">
        <v>549</v>
      </c>
      <c r="F331" s="219">
        <f t="shared" si="16"/>
        <v>384.29999999999995</v>
      </c>
      <c r="G331" s="221"/>
      <c r="H331" s="211">
        <f t="shared" si="19"/>
        <v>0</v>
      </c>
    </row>
    <row r="332" spans="2:8" ht="12" customHeight="1">
      <c r="B332" s="12" t="s">
        <v>142</v>
      </c>
      <c r="C332" s="77" t="s">
        <v>477</v>
      </c>
      <c r="D332" s="71"/>
      <c r="E332" s="73">
        <v>270</v>
      </c>
      <c r="F332" s="219">
        <f t="shared" ref="F332:F356" si="20">SUM(E332*0.7)</f>
        <v>189</v>
      </c>
      <c r="G332" s="221"/>
      <c r="H332" s="211">
        <f t="shared" si="19"/>
        <v>0</v>
      </c>
    </row>
    <row r="333" spans="2:8" ht="12" customHeight="1">
      <c r="B333" s="12" t="s">
        <v>426</v>
      </c>
      <c r="C333" s="77" t="s">
        <v>428</v>
      </c>
      <c r="D333" s="71"/>
      <c r="E333" s="73">
        <v>299</v>
      </c>
      <c r="F333" s="219">
        <f t="shared" si="20"/>
        <v>209.29999999999998</v>
      </c>
      <c r="G333" s="221"/>
      <c r="H333" s="211">
        <f t="shared" si="19"/>
        <v>0</v>
      </c>
    </row>
    <row r="334" spans="2:8" ht="12" customHeight="1">
      <c r="B334" s="12" t="s">
        <v>427</v>
      </c>
      <c r="C334" s="77" t="s">
        <v>429</v>
      </c>
      <c r="D334" s="71"/>
      <c r="E334" s="73">
        <v>449</v>
      </c>
      <c r="F334" s="219">
        <f t="shared" si="20"/>
        <v>314.29999999999995</v>
      </c>
      <c r="G334" s="221"/>
      <c r="H334" s="211">
        <f t="shared" si="19"/>
        <v>0</v>
      </c>
    </row>
    <row r="335" spans="2:8" ht="12" customHeight="1">
      <c r="B335" s="10"/>
      <c r="C335" s="43" t="s">
        <v>496</v>
      </c>
      <c r="D335" s="63"/>
      <c r="E335" s="117"/>
      <c r="F335" s="219">
        <f t="shared" si="20"/>
        <v>0</v>
      </c>
      <c r="G335" s="221"/>
      <c r="H335" s="211"/>
    </row>
    <row r="336" spans="2:8" ht="12" customHeight="1">
      <c r="B336" s="10" t="s">
        <v>143</v>
      </c>
      <c r="C336" s="76" t="s">
        <v>478</v>
      </c>
      <c r="D336" s="59"/>
      <c r="E336" s="117">
        <v>799</v>
      </c>
      <c r="F336" s="219">
        <f t="shared" si="20"/>
        <v>559.29999999999995</v>
      </c>
      <c r="G336" s="221"/>
      <c r="H336" s="211">
        <f t="shared" si="19"/>
        <v>0</v>
      </c>
    </row>
    <row r="337" spans="2:8" ht="12" customHeight="1">
      <c r="B337" s="10" t="s">
        <v>430</v>
      </c>
      <c r="C337" s="76" t="s">
        <v>479</v>
      </c>
      <c r="D337" s="59"/>
      <c r="E337" s="117">
        <v>449</v>
      </c>
      <c r="F337" s="219">
        <f t="shared" si="20"/>
        <v>314.29999999999995</v>
      </c>
      <c r="G337" s="221"/>
      <c r="H337" s="211">
        <f t="shared" si="19"/>
        <v>0</v>
      </c>
    </row>
    <row r="338" spans="2:8" ht="12" customHeight="1">
      <c r="B338" s="10" t="s">
        <v>144</v>
      </c>
      <c r="C338" s="76" t="s">
        <v>480</v>
      </c>
      <c r="D338" s="59" t="s">
        <v>481</v>
      </c>
      <c r="E338" s="117">
        <v>199</v>
      </c>
      <c r="F338" s="219">
        <f t="shared" si="20"/>
        <v>139.29999999999998</v>
      </c>
      <c r="G338" s="221"/>
      <c r="H338" s="211">
        <f t="shared" si="19"/>
        <v>0</v>
      </c>
    </row>
    <row r="339" spans="2:8" ht="12" customHeight="1">
      <c r="B339" s="10" t="s">
        <v>145</v>
      </c>
      <c r="C339" s="76" t="s">
        <v>480</v>
      </c>
      <c r="D339" s="59" t="s">
        <v>482</v>
      </c>
      <c r="E339" s="117">
        <v>199</v>
      </c>
      <c r="F339" s="219">
        <f t="shared" si="20"/>
        <v>139.29999999999998</v>
      </c>
      <c r="G339" s="221"/>
      <c r="H339" s="211">
        <f t="shared" si="19"/>
        <v>0</v>
      </c>
    </row>
    <row r="340" spans="2:8" ht="12" customHeight="1">
      <c r="B340" s="10" t="s">
        <v>146</v>
      </c>
      <c r="C340" s="76" t="s">
        <v>480</v>
      </c>
      <c r="D340" s="59" t="s">
        <v>483</v>
      </c>
      <c r="E340" s="117">
        <v>199</v>
      </c>
      <c r="F340" s="219">
        <f t="shared" si="20"/>
        <v>139.29999999999998</v>
      </c>
      <c r="G340" s="221"/>
      <c r="H340" s="211">
        <f t="shared" si="19"/>
        <v>0</v>
      </c>
    </row>
    <row r="341" spans="2:8" ht="12" customHeight="1">
      <c r="B341" s="10"/>
      <c r="C341" s="43" t="s">
        <v>497</v>
      </c>
      <c r="D341" s="63"/>
      <c r="E341" s="117"/>
      <c r="F341" s="219">
        <f t="shared" si="20"/>
        <v>0</v>
      </c>
      <c r="G341" s="221"/>
      <c r="H341" s="211"/>
    </row>
    <row r="342" spans="2:8" ht="12" customHeight="1">
      <c r="B342" s="10" t="s">
        <v>133</v>
      </c>
      <c r="C342" s="80" t="s">
        <v>484</v>
      </c>
      <c r="D342" s="122" t="s">
        <v>485</v>
      </c>
      <c r="E342" s="117">
        <v>299</v>
      </c>
      <c r="F342" s="219">
        <f t="shared" si="20"/>
        <v>209.29999999999998</v>
      </c>
      <c r="G342" s="221"/>
      <c r="H342" s="211">
        <f t="shared" si="19"/>
        <v>0</v>
      </c>
    </row>
    <row r="343" spans="2:8" ht="12" customHeight="1">
      <c r="B343" s="10" t="s">
        <v>134</v>
      </c>
      <c r="C343" s="80" t="s">
        <v>484</v>
      </c>
      <c r="D343" s="123" t="s">
        <v>486</v>
      </c>
      <c r="E343" s="117">
        <v>299</v>
      </c>
      <c r="F343" s="219">
        <f t="shared" si="20"/>
        <v>209.29999999999998</v>
      </c>
      <c r="G343" s="221"/>
      <c r="H343" s="211">
        <f t="shared" si="19"/>
        <v>0</v>
      </c>
    </row>
    <row r="344" spans="2:8" ht="12" customHeight="1">
      <c r="B344" s="10" t="s">
        <v>135</v>
      </c>
      <c r="C344" s="80" t="s">
        <v>484</v>
      </c>
      <c r="D344" s="123" t="s">
        <v>487</v>
      </c>
      <c r="E344" s="117">
        <v>299</v>
      </c>
      <c r="F344" s="219">
        <f t="shared" si="20"/>
        <v>209.29999999999998</v>
      </c>
      <c r="G344" s="221"/>
      <c r="H344" s="211">
        <f t="shared" si="19"/>
        <v>0</v>
      </c>
    </row>
    <row r="345" spans="2:8" ht="12" customHeight="1">
      <c r="B345" s="10" t="s">
        <v>136</v>
      </c>
      <c r="C345" s="80" t="s">
        <v>484</v>
      </c>
      <c r="D345" s="63" t="s">
        <v>488</v>
      </c>
      <c r="E345" s="117">
        <v>299</v>
      </c>
      <c r="F345" s="219">
        <f t="shared" si="20"/>
        <v>209.29999999999998</v>
      </c>
      <c r="G345" s="221"/>
      <c r="H345" s="211">
        <f t="shared" si="19"/>
        <v>0</v>
      </c>
    </row>
    <row r="346" spans="2:8" ht="12" customHeight="1">
      <c r="B346" s="10" t="s">
        <v>137</v>
      </c>
      <c r="C346" s="80" t="s">
        <v>484</v>
      </c>
      <c r="D346" s="63" t="s">
        <v>489</v>
      </c>
      <c r="E346" s="117">
        <v>299</v>
      </c>
      <c r="F346" s="219">
        <f t="shared" si="20"/>
        <v>209.29999999999998</v>
      </c>
      <c r="G346" s="221"/>
      <c r="H346" s="211">
        <f t="shared" si="19"/>
        <v>0</v>
      </c>
    </row>
    <row r="347" spans="2:8" ht="12" customHeight="1">
      <c r="B347" s="10"/>
      <c r="C347" s="45" t="s">
        <v>215</v>
      </c>
      <c r="D347" s="63"/>
      <c r="E347" s="117"/>
      <c r="F347" s="219">
        <f t="shared" si="20"/>
        <v>0</v>
      </c>
      <c r="G347" s="221"/>
      <c r="H347" s="211"/>
    </row>
    <row r="348" spans="2:8" ht="12" customHeight="1">
      <c r="B348" s="12" t="s">
        <v>216</v>
      </c>
      <c r="C348" s="11" t="s">
        <v>314</v>
      </c>
      <c r="D348" s="71"/>
      <c r="E348" s="73">
        <v>399</v>
      </c>
      <c r="F348" s="219">
        <f t="shared" si="20"/>
        <v>279.29999999999995</v>
      </c>
      <c r="G348" s="221"/>
      <c r="H348" s="211">
        <f t="shared" si="19"/>
        <v>0</v>
      </c>
    </row>
    <row r="349" spans="2:8" ht="12" customHeight="1">
      <c r="B349" s="12" t="s">
        <v>217</v>
      </c>
      <c r="C349" s="11" t="s">
        <v>315</v>
      </c>
      <c r="D349" s="71"/>
      <c r="E349" s="73">
        <v>349</v>
      </c>
      <c r="F349" s="219">
        <f t="shared" si="20"/>
        <v>244.29999999999998</v>
      </c>
      <c r="G349" s="221"/>
      <c r="H349" s="211">
        <f t="shared" si="19"/>
        <v>0</v>
      </c>
    </row>
    <row r="350" spans="2:8" ht="12" customHeight="1">
      <c r="B350" s="12" t="s">
        <v>218</v>
      </c>
      <c r="C350" s="11" t="s">
        <v>316</v>
      </c>
      <c r="D350" s="71"/>
      <c r="E350" s="73">
        <v>399</v>
      </c>
      <c r="F350" s="219">
        <f t="shared" si="20"/>
        <v>279.29999999999995</v>
      </c>
      <c r="G350" s="221"/>
      <c r="H350" s="211">
        <f t="shared" si="19"/>
        <v>0</v>
      </c>
    </row>
    <row r="351" spans="2:8" ht="12" customHeight="1">
      <c r="B351" s="10"/>
      <c r="C351" s="33" t="s">
        <v>219</v>
      </c>
      <c r="D351" s="63"/>
      <c r="E351" s="117"/>
      <c r="F351" s="219">
        <f t="shared" si="20"/>
        <v>0</v>
      </c>
      <c r="G351" s="221"/>
      <c r="H351" s="211"/>
    </row>
    <row r="352" spans="2:8" ht="12" customHeight="1">
      <c r="B352" s="10" t="s">
        <v>220</v>
      </c>
      <c r="C352" s="40" t="s">
        <v>317</v>
      </c>
      <c r="D352" s="63"/>
      <c r="E352" s="117">
        <v>69</v>
      </c>
      <c r="F352" s="219">
        <f t="shared" si="20"/>
        <v>48.3</v>
      </c>
      <c r="G352" s="221"/>
      <c r="H352" s="211">
        <f t="shared" si="19"/>
        <v>0</v>
      </c>
    </row>
    <row r="353" spans="2:8" ht="12" customHeight="1">
      <c r="B353" s="10" t="s">
        <v>221</v>
      </c>
      <c r="C353" s="72" t="s">
        <v>491</v>
      </c>
      <c r="D353" s="63" t="s">
        <v>492</v>
      </c>
      <c r="E353" s="117">
        <v>100</v>
      </c>
      <c r="F353" s="219">
        <f t="shared" si="20"/>
        <v>70</v>
      </c>
      <c r="G353" s="221"/>
      <c r="H353" s="211">
        <f t="shared" si="19"/>
        <v>0</v>
      </c>
    </row>
    <row r="354" spans="2:8" ht="12" customHeight="1">
      <c r="B354" s="10" t="s">
        <v>222</v>
      </c>
      <c r="C354" s="72" t="s">
        <v>490</v>
      </c>
      <c r="D354" s="63"/>
      <c r="E354" s="117">
        <v>300</v>
      </c>
      <c r="F354" s="219">
        <f t="shared" si="20"/>
        <v>210</v>
      </c>
      <c r="G354" s="221"/>
      <c r="H354" s="211">
        <f t="shared" si="19"/>
        <v>0</v>
      </c>
    </row>
    <row r="355" spans="2:8" ht="12" customHeight="1">
      <c r="B355" s="10" t="s">
        <v>431</v>
      </c>
      <c r="C355" s="72" t="s">
        <v>432</v>
      </c>
      <c r="D355" s="63"/>
      <c r="E355" s="117">
        <v>99</v>
      </c>
      <c r="F355" s="219">
        <f t="shared" si="20"/>
        <v>69.3</v>
      </c>
      <c r="G355" s="221"/>
      <c r="H355" s="211">
        <f t="shared" si="19"/>
        <v>0</v>
      </c>
    </row>
    <row r="356" spans="2:8" ht="12" customHeight="1">
      <c r="B356" s="10" t="s">
        <v>319</v>
      </c>
      <c r="C356" s="40" t="s">
        <v>318</v>
      </c>
      <c r="D356" s="63"/>
      <c r="E356" s="117">
        <v>199</v>
      </c>
      <c r="F356" s="219">
        <f t="shared" si="20"/>
        <v>139.29999999999998</v>
      </c>
      <c r="G356" s="221"/>
      <c r="H356" s="211">
        <f t="shared" si="19"/>
        <v>0</v>
      </c>
    </row>
    <row r="357" spans="2:8" ht="12" customHeight="1">
      <c r="B357" s="47"/>
      <c r="C357" s="48"/>
      <c r="D357" s="18"/>
      <c r="E357" s="42"/>
    </row>
    <row r="358" spans="2:8" ht="12" customHeight="1">
      <c r="B358" s="46"/>
      <c r="C358" s="49"/>
      <c r="D358" s="48"/>
      <c r="E358" s="42"/>
      <c r="G358" s="4" t="s">
        <v>749</v>
      </c>
      <c r="H358" s="222">
        <f>SUM(H6:H357)</f>
        <v>0</v>
      </c>
    </row>
    <row r="359" spans="2:8" ht="12" customHeight="1">
      <c r="B359" s="9"/>
      <c r="C359" s="50"/>
      <c r="D359" s="9"/>
      <c r="E359" s="126"/>
    </row>
    <row r="360" spans="2:8" ht="12" customHeight="1">
      <c r="B360" s="9"/>
      <c r="C360" s="50"/>
      <c r="D360" s="9"/>
      <c r="E360" s="126"/>
    </row>
    <row r="361" spans="2:8" ht="12" customHeight="1">
      <c r="B361" s="9"/>
      <c r="C361" s="50"/>
      <c r="D361" s="46"/>
      <c r="E361" s="126"/>
    </row>
    <row r="362" spans="2:8" ht="12" customHeight="1">
      <c r="B362" s="9"/>
      <c r="C362" s="9"/>
      <c r="D362" s="9"/>
      <c r="E362" s="126"/>
    </row>
    <row r="363" spans="2:8" ht="12" customHeight="1">
      <c r="B363" s="52"/>
      <c r="C363" s="53"/>
      <c r="D363" s="46"/>
      <c r="E363" s="126"/>
    </row>
    <row r="364" spans="2:8" ht="12" customHeight="1">
      <c r="B364" s="54"/>
      <c r="C364" s="50"/>
      <c r="D364" s="51"/>
      <c r="E364" s="127"/>
    </row>
    <row r="365" spans="2:8" ht="12" customHeight="1">
      <c r="B365" s="54"/>
      <c r="C365" s="50"/>
      <c r="D365" s="57"/>
      <c r="E365" s="127"/>
    </row>
    <row r="366" spans="2:8" ht="12" customHeight="1">
      <c r="B366" s="54"/>
      <c r="C366" s="56"/>
      <c r="D366" s="57"/>
      <c r="E366" s="128"/>
    </row>
    <row r="367" spans="2:8" ht="12" customHeight="1">
      <c r="B367" s="54"/>
      <c r="C367" s="56"/>
      <c r="D367" s="57"/>
      <c r="E367" s="128"/>
    </row>
    <row r="368" spans="2:8" ht="12" customHeight="1">
      <c r="D368" s="51"/>
      <c r="E368" s="129"/>
    </row>
    <row r="369" spans="3:5" ht="12" customHeight="1">
      <c r="C369" s="55"/>
      <c r="D369" s="51"/>
      <c r="E369" s="127"/>
    </row>
    <row r="370" spans="3:5" ht="12" customHeight="1">
      <c r="C370" s="3"/>
      <c r="D370" s="55"/>
      <c r="E370" s="128"/>
    </row>
    <row r="371" spans="3:5" ht="12" customHeight="1">
      <c r="C371" s="3"/>
      <c r="D371" s="3"/>
      <c r="E371" s="129"/>
    </row>
    <row r="372" spans="3:5" ht="12" customHeight="1">
      <c r="C372" s="3"/>
      <c r="D372" s="3"/>
      <c r="E372" s="129"/>
    </row>
    <row r="373" spans="3:5" ht="12" customHeight="1">
      <c r="C373" s="3"/>
      <c r="D373" s="3"/>
      <c r="E373" s="129"/>
    </row>
    <row r="374" spans="3:5" ht="12" customHeight="1">
      <c r="C374" s="3"/>
      <c r="D374" s="3"/>
      <c r="E374" s="129"/>
    </row>
    <row r="375" spans="3:5" ht="12" customHeight="1">
      <c r="C375" s="3"/>
      <c r="D375" s="3"/>
      <c r="E375" s="129"/>
    </row>
    <row r="376" spans="3:5" ht="12" customHeight="1">
      <c r="C376" s="3"/>
      <c r="D376" s="3"/>
      <c r="E376" s="129"/>
    </row>
    <row r="377" spans="3:5" ht="12" customHeight="1">
      <c r="C377" s="3"/>
      <c r="D377" s="3"/>
      <c r="E377" s="129"/>
    </row>
    <row r="378" spans="3:5" ht="12" customHeight="1">
      <c r="C378" s="3"/>
      <c r="D378" s="3"/>
      <c r="E378" s="129"/>
    </row>
    <row r="379" spans="3:5" ht="12" customHeight="1">
      <c r="C379" s="3"/>
      <c r="D379" s="3"/>
      <c r="E379" s="129"/>
    </row>
    <row r="380" spans="3:5" ht="12" customHeight="1">
      <c r="C380" s="3"/>
      <c r="D380" s="3"/>
      <c r="E380" s="129"/>
    </row>
    <row r="381" spans="3:5" ht="12" customHeight="1">
      <c r="C381" s="3"/>
      <c r="D381" s="3"/>
      <c r="E381" s="129"/>
    </row>
    <row r="382" spans="3:5" ht="12" customHeight="1">
      <c r="C382" s="3"/>
      <c r="D382" s="3"/>
      <c r="E382" s="129"/>
    </row>
    <row r="383" spans="3:5" ht="12" customHeight="1">
      <c r="C383" s="3"/>
      <c r="D383" s="3"/>
      <c r="E383" s="129"/>
    </row>
    <row r="384" spans="3:5" ht="12" customHeight="1">
      <c r="C384" s="3"/>
      <c r="D384" s="3"/>
      <c r="E384" s="129"/>
    </row>
    <row r="385" spans="3:5" ht="12" customHeight="1">
      <c r="C385" s="3"/>
      <c r="D385" s="3"/>
      <c r="E385" s="129"/>
    </row>
    <row r="386" spans="3:5" ht="12" customHeight="1">
      <c r="C386" s="3"/>
      <c r="D386" s="3"/>
      <c r="E386" s="129"/>
    </row>
    <row r="387" spans="3:5" ht="12" customHeight="1">
      <c r="C387" s="3"/>
      <c r="D387" s="3"/>
      <c r="E387" s="129"/>
    </row>
    <row r="388" spans="3:5" ht="12" customHeight="1">
      <c r="C388" s="3"/>
      <c r="D388" s="3"/>
      <c r="E388" s="129"/>
    </row>
    <row r="389" spans="3:5" ht="12" customHeight="1">
      <c r="C389" s="3"/>
      <c r="D389" s="3"/>
      <c r="E389" s="129"/>
    </row>
    <row r="390" spans="3:5" ht="12" customHeight="1">
      <c r="C390" s="3"/>
      <c r="D390" s="3"/>
      <c r="E390" s="129"/>
    </row>
    <row r="391" spans="3:5" ht="12" customHeight="1">
      <c r="C391" s="3"/>
      <c r="D391" s="3"/>
      <c r="E391" s="129"/>
    </row>
    <row r="392" spans="3:5" ht="12" customHeight="1">
      <c r="C392" s="3"/>
      <c r="D392" s="3"/>
      <c r="E392" s="129"/>
    </row>
    <row r="393" spans="3:5" ht="12" customHeight="1">
      <c r="C393" s="3"/>
      <c r="D393" s="3"/>
      <c r="E393" s="129"/>
    </row>
    <row r="394" spans="3:5" ht="12" customHeight="1">
      <c r="C394" s="3"/>
      <c r="D394" s="3"/>
      <c r="E394" s="129"/>
    </row>
    <row r="395" spans="3:5" ht="12" customHeight="1">
      <c r="C395" s="3"/>
      <c r="D395" s="3"/>
      <c r="E395" s="129"/>
    </row>
    <row r="396" spans="3:5" ht="12" customHeight="1">
      <c r="C396" s="3"/>
      <c r="D396" s="3"/>
      <c r="E396" s="129"/>
    </row>
    <row r="397" spans="3:5" ht="12" customHeight="1">
      <c r="C397" s="3"/>
      <c r="D397" s="3"/>
      <c r="E397" s="129"/>
    </row>
    <row r="398" spans="3:5" ht="12" customHeight="1">
      <c r="C398" s="3"/>
      <c r="D398" s="58"/>
      <c r="E398" s="129"/>
    </row>
    <row r="399" spans="3:5" ht="12" customHeight="1">
      <c r="C399" s="3"/>
      <c r="D399" s="3"/>
      <c r="E399" s="129"/>
    </row>
    <row r="400" spans="3:5" ht="12" customHeight="1">
      <c r="D400" s="3"/>
      <c r="E400" s="129"/>
    </row>
  </sheetData>
  <pageMargins left="0.70866141732283472" right="0.70866141732283472" top="0.35433070866141736" bottom="0.35433070866141736" header="0.31496062992125984" footer="0.31496062992125984"/>
  <pageSetup paperSize="9" scale="65" fitToHeight="0" orientation="portrait" copies="10" r:id="rId1"/>
  <headerFooter alignWithMargins="0"/>
  <rowBreaks count="1" manualBreakCount="1">
    <brk id="308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1B4D-2267-4131-82D8-4B0BF49C8904}">
  <dimension ref="B3:J26"/>
  <sheetViews>
    <sheetView workbookViewId="0">
      <selection activeCell="H7" sqref="H7"/>
    </sheetView>
  </sheetViews>
  <sheetFormatPr defaultRowHeight="15"/>
  <cols>
    <col min="1" max="1" width="9.140625" style="150"/>
    <col min="2" max="2" width="12.85546875" style="150" customWidth="1"/>
    <col min="3" max="3" width="39.5703125" style="150" customWidth="1"/>
    <col min="4" max="4" width="11.28515625" style="150" customWidth="1"/>
    <col min="5" max="5" width="12.85546875" style="150" customWidth="1"/>
    <col min="6" max="8" width="9.140625" style="150"/>
    <col min="9" max="9" width="9.140625" style="207"/>
    <col min="10" max="16384" width="9.140625" style="150"/>
  </cols>
  <sheetData>
    <row r="3" spans="2:9" ht="67.5" customHeight="1">
      <c r="B3" s="227"/>
      <c r="C3" s="228"/>
      <c r="D3" s="226" t="s">
        <v>727</v>
      </c>
      <c r="E3" s="226"/>
      <c r="F3" s="226"/>
      <c r="G3" s="226"/>
      <c r="H3" s="226"/>
      <c r="I3" s="226"/>
    </row>
    <row r="4" spans="2:9" ht="15.75">
      <c r="B4" s="179" t="s">
        <v>87</v>
      </c>
      <c r="C4" s="178" t="s">
        <v>88</v>
      </c>
      <c r="D4" s="177"/>
      <c r="E4" s="176" t="s">
        <v>726</v>
      </c>
      <c r="F4" s="175" t="s">
        <v>688</v>
      </c>
      <c r="G4" s="224" t="s">
        <v>753</v>
      </c>
      <c r="H4" s="174" t="s">
        <v>725</v>
      </c>
      <c r="I4" s="184" t="s">
        <v>724</v>
      </c>
    </row>
    <row r="5" spans="2:9" ht="15.75">
      <c r="B5" s="173" t="s">
        <v>723</v>
      </c>
      <c r="C5" s="172" t="s">
        <v>722</v>
      </c>
      <c r="D5" s="171"/>
      <c r="E5" s="168"/>
      <c r="F5" s="161"/>
      <c r="G5" s="223"/>
      <c r="H5" s="161"/>
      <c r="I5" s="191"/>
    </row>
    <row r="6" spans="2:9" ht="15.75">
      <c r="B6" s="159" t="s">
        <v>721</v>
      </c>
      <c r="C6" s="170" t="s">
        <v>720</v>
      </c>
      <c r="D6" s="171" t="s">
        <v>4</v>
      </c>
      <c r="E6" s="168">
        <v>1</v>
      </c>
      <c r="F6" s="161">
        <v>1499</v>
      </c>
      <c r="G6" s="225">
        <f>SUM(F6*0.7)</f>
        <v>1049.3</v>
      </c>
      <c r="H6" s="167"/>
      <c r="I6" s="196">
        <f>SUM(G6*H6)</f>
        <v>0</v>
      </c>
    </row>
    <row r="7" spans="2:9" ht="15.75">
      <c r="B7" s="159" t="s">
        <v>719</v>
      </c>
      <c r="C7" s="170" t="s">
        <v>718</v>
      </c>
      <c r="D7" s="169" t="s">
        <v>706</v>
      </c>
      <c r="E7" s="168">
        <v>1</v>
      </c>
      <c r="F7" s="161">
        <v>1499</v>
      </c>
      <c r="G7" s="225">
        <f t="shared" ref="G7:G19" si="0">SUM(F7*0.7)</f>
        <v>1049.3</v>
      </c>
      <c r="H7" s="167"/>
      <c r="I7" s="196">
        <f t="shared" ref="I7:I19" si="1">SUM(G7*H7)</f>
        <v>0</v>
      </c>
    </row>
    <row r="8" spans="2:9" ht="15.75">
      <c r="B8" s="159" t="s">
        <v>717</v>
      </c>
      <c r="C8" s="170" t="s">
        <v>716</v>
      </c>
      <c r="D8" s="169" t="s">
        <v>11</v>
      </c>
      <c r="E8" s="168">
        <v>1</v>
      </c>
      <c r="F8" s="161">
        <v>1499</v>
      </c>
      <c r="G8" s="225">
        <f t="shared" si="0"/>
        <v>1049.3</v>
      </c>
      <c r="H8" s="167"/>
      <c r="I8" s="196">
        <f t="shared" si="1"/>
        <v>0</v>
      </c>
    </row>
    <row r="9" spans="2:9" ht="15.75">
      <c r="B9" s="159" t="s">
        <v>715</v>
      </c>
      <c r="C9" s="170" t="s">
        <v>714</v>
      </c>
      <c r="D9" s="171" t="s">
        <v>713</v>
      </c>
      <c r="E9" s="168">
        <v>1</v>
      </c>
      <c r="F9" s="161">
        <v>1599</v>
      </c>
      <c r="G9" s="225">
        <f t="shared" si="0"/>
        <v>1119.3</v>
      </c>
      <c r="H9" s="167"/>
      <c r="I9" s="196">
        <f t="shared" si="1"/>
        <v>0</v>
      </c>
    </row>
    <row r="10" spans="2:9" ht="15.75">
      <c r="B10" s="173" t="s">
        <v>712</v>
      </c>
      <c r="C10" s="172" t="s">
        <v>711</v>
      </c>
      <c r="D10" s="171"/>
      <c r="E10" s="168"/>
      <c r="F10" s="161"/>
      <c r="G10" s="225"/>
      <c r="H10" s="161"/>
      <c r="I10" s="196"/>
    </row>
    <row r="11" spans="2:9" ht="15.75">
      <c r="B11" s="159" t="s">
        <v>710</v>
      </c>
      <c r="C11" s="170" t="s">
        <v>709</v>
      </c>
      <c r="D11" s="164" t="s">
        <v>4</v>
      </c>
      <c r="E11" s="168">
        <v>1</v>
      </c>
      <c r="F11" s="161">
        <v>1399</v>
      </c>
      <c r="G11" s="225">
        <f t="shared" si="0"/>
        <v>979.3</v>
      </c>
      <c r="H11" s="167"/>
      <c r="I11" s="196">
        <f t="shared" si="1"/>
        <v>0</v>
      </c>
    </row>
    <row r="12" spans="2:9" ht="15.75">
      <c r="B12" s="159" t="s">
        <v>708</v>
      </c>
      <c r="C12" s="170" t="s">
        <v>707</v>
      </c>
      <c r="D12" s="164" t="s">
        <v>706</v>
      </c>
      <c r="E12" s="168">
        <v>1</v>
      </c>
      <c r="F12" s="161">
        <v>1399</v>
      </c>
      <c r="G12" s="225">
        <f t="shared" si="0"/>
        <v>979.3</v>
      </c>
      <c r="H12" s="167"/>
      <c r="I12" s="196">
        <f t="shared" si="1"/>
        <v>0</v>
      </c>
    </row>
    <row r="13" spans="2:9" ht="15.75">
      <c r="B13" s="159" t="s">
        <v>705</v>
      </c>
      <c r="C13" s="170" t="s">
        <v>704</v>
      </c>
      <c r="D13" s="164" t="s">
        <v>11</v>
      </c>
      <c r="E13" s="168">
        <v>1</v>
      </c>
      <c r="F13" s="161">
        <v>1399</v>
      </c>
      <c r="G13" s="225">
        <f t="shared" si="0"/>
        <v>979.3</v>
      </c>
      <c r="H13" s="167"/>
      <c r="I13" s="196">
        <f t="shared" si="1"/>
        <v>0</v>
      </c>
    </row>
    <row r="14" spans="2:9" ht="15.75">
      <c r="B14" s="159" t="s">
        <v>703</v>
      </c>
      <c r="C14" s="170" t="s">
        <v>702</v>
      </c>
      <c r="D14" s="169" t="s">
        <v>376</v>
      </c>
      <c r="E14" s="168">
        <v>1</v>
      </c>
      <c r="F14" s="161">
        <v>1499</v>
      </c>
      <c r="G14" s="225">
        <f t="shared" si="0"/>
        <v>1049.3</v>
      </c>
      <c r="H14" s="167"/>
      <c r="I14" s="196">
        <f t="shared" si="1"/>
        <v>0</v>
      </c>
    </row>
    <row r="15" spans="2:9" ht="15.75">
      <c r="B15" s="166" t="s">
        <v>72</v>
      </c>
      <c r="C15" s="165" t="s">
        <v>701</v>
      </c>
      <c r="D15" s="164"/>
      <c r="E15" s="161"/>
      <c r="F15" s="163"/>
      <c r="G15" s="225"/>
      <c r="H15" s="161"/>
      <c r="I15" s="196"/>
    </row>
    <row r="16" spans="2:9" ht="15.75">
      <c r="B16" s="159" t="s">
        <v>700</v>
      </c>
      <c r="C16" s="160" t="s">
        <v>699</v>
      </c>
      <c r="D16" s="159" t="s">
        <v>4</v>
      </c>
      <c r="E16" s="163">
        <v>6</v>
      </c>
      <c r="F16" s="162">
        <v>999</v>
      </c>
      <c r="G16" s="225">
        <f t="shared" si="0"/>
        <v>699.3</v>
      </c>
      <c r="H16" s="161"/>
      <c r="I16" s="196">
        <f t="shared" si="1"/>
        <v>0</v>
      </c>
    </row>
    <row r="17" spans="2:10" ht="15.75">
      <c r="B17" s="159" t="s">
        <v>698</v>
      </c>
      <c r="C17" s="160" t="s">
        <v>697</v>
      </c>
      <c r="D17" s="159" t="s">
        <v>198</v>
      </c>
      <c r="E17" s="163">
        <v>6</v>
      </c>
      <c r="F17" s="162">
        <v>999</v>
      </c>
      <c r="G17" s="225">
        <f t="shared" si="0"/>
        <v>699.3</v>
      </c>
      <c r="H17" s="161"/>
      <c r="I17" s="196">
        <f t="shared" si="1"/>
        <v>0</v>
      </c>
    </row>
    <row r="18" spans="2:10" ht="15.75">
      <c r="B18" s="159" t="s">
        <v>696</v>
      </c>
      <c r="C18" s="160" t="s">
        <v>695</v>
      </c>
      <c r="D18" s="159" t="s">
        <v>199</v>
      </c>
      <c r="E18" s="163">
        <v>6</v>
      </c>
      <c r="F18" s="162">
        <v>999</v>
      </c>
      <c r="G18" s="225">
        <f t="shared" si="0"/>
        <v>699.3</v>
      </c>
      <c r="H18" s="161"/>
      <c r="I18" s="196">
        <f t="shared" si="1"/>
        <v>0</v>
      </c>
    </row>
    <row r="19" spans="2:10" ht="15.75">
      <c r="B19" s="159" t="s">
        <v>694</v>
      </c>
      <c r="C19" s="160" t="s">
        <v>693</v>
      </c>
      <c r="D19" s="159" t="s">
        <v>376</v>
      </c>
      <c r="E19" s="163">
        <v>6</v>
      </c>
      <c r="F19" s="162">
        <v>999</v>
      </c>
      <c r="G19" s="225">
        <f t="shared" si="0"/>
        <v>699.3</v>
      </c>
      <c r="H19" s="161"/>
      <c r="I19" s="196">
        <f t="shared" si="1"/>
        <v>0</v>
      </c>
    </row>
    <row r="20" spans="2:10" ht="15.75">
      <c r="B20" s="159"/>
      <c r="C20" s="160"/>
      <c r="D20" s="157"/>
      <c r="E20" s="157"/>
      <c r="F20" s="155"/>
      <c r="G20" s="155"/>
      <c r="H20" s="154"/>
      <c r="I20" s="191"/>
    </row>
    <row r="21" spans="2:10" ht="15.75">
      <c r="B21" s="159"/>
      <c r="C21" s="160"/>
      <c r="D21" s="157"/>
      <c r="E21" s="157"/>
      <c r="F21" s="155"/>
      <c r="G21" s="155"/>
      <c r="H21" s="154"/>
      <c r="I21" s="191"/>
    </row>
    <row r="22" spans="2:10" ht="15.75">
      <c r="B22" s="159"/>
      <c r="C22" s="158"/>
      <c r="D22" s="157"/>
      <c r="E22" s="157"/>
      <c r="F22" s="156"/>
      <c r="G22" s="155"/>
      <c r="H22" s="154"/>
      <c r="I22" s="191"/>
    </row>
    <row r="23" spans="2:10">
      <c r="H23" s="153"/>
    </row>
    <row r="24" spans="2:10">
      <c r="H24" s="153"/>
    </row>
    <row r="25" spans="2:10" ht="15.75" thickBot="1">
      <c r="H25" s="152"/>
      <c r="I25" s="208">
        <f>SUM(I5:I24)</f>
        <v>0</v>
      </c>
      <c r="J25" s="152"/>
    </row>
    <row r="26" spans="2:10">
      <c r="H26" s="151">
        <v>-0.2</v>
      </c>
      <c r="I26" s="207">
        <f>SUM(I25*0.8)</f>
        <v>0</v>
      </c>
    </row>
  </sheetData>
  <mergeCells count="2">
    <mergeCell ref="D3:I3"/>
    <mergeCell ref="B3:C3"/>
  </mergeCells>
  <dataValidations count="1">
    <dataValidation type="textLength" operator="lessThanOrEqual" allowBlank="1" showInputMessage="1" showErrorMessage="1" errorTitle="Varemerke" error="Maks 35 tegnl" promptTitle="Varemerke" sqref="F16:F19" xr:uid="{70EF1780-A222-43D0-946D-A936D961B151}">
      <formula1>35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75444431DF2B4FBAC24D7E67CAA204" ma:contentTypeVersion="8" ma:contentTypeDescription="Skapa ett nytt dokument." ma:contentTypeScope="" ma:versionID="41f8217f16936e63bf728e7af4809861">
  <xsd:schema xmlns:xsd="http://www.w3.org/2001/XMLSchema" xmlns:xs="http://www.w3.org/2001/XMLSchema" xmlns:p="http://schemas.microsoft.com/office/2006/metadata/properties" xmlns:ns3="57ad8705-b0f7-44d2-a6eb-c5442c3dadde" targetNamespace="http://schemas.microsoft.com/office/2006/metadata/properties" ma:root="true" ma:fieldsID="eba7d27cf1dc0f432782b166d0e107f3" ns3:_="">
    <xsd:import namespace="57ad8705-b0f7-44d2-a6eb-c5442c3da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d8705-b0f7-44d2-a6eb-c5442c3dad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575F0D-439B-4FD6-B662-18249B3BAB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678090-305D-4842-8E7F-B12DF264B1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ad8705-b0f7-44d2-a6eb-c5442c3da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8BC4AD-334E-4677-B842-F58BD31AEAB3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57ad8705-b0f7-44d2-a6eb-c5442c3dadd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Kalkylblad</vt:lpstr>
      </vt:variant>
      <vt:variant>
        <vt:i4>2</vt:i4>
      </vt:variant>
      <vt:variant>
        <vt:lpstr>Diagram</vt:lpstr>
      </vt:variant>
      <vt:variant>
        <vt:i4>5</vt:i4>
      </vt:variant>
      <vt:variant>
        <vt:lpstr>Namngivna områden</vt:lpstr>
      </vt:variant>
      <vt:variant>
        <vt:i4>1</vt:i4>
      </vt:variant>
    </vt:vector>
  </HeadingPairs>
  <TitlesOfParts>
    <vt:vector size="8" baseType="lpstr">
      <vt:lpstr>Vauhti och Pure 20-21</vt:lpstr>
      <vt:lpstr>Vauhti RC SPEED </vt:lpstr>
      <vt:lpstr>Kaavio3</vt:lpstr>
      <vt:lpstr>Kaavio2</vt:lpstr>
      <vt:lpstr>Kaavio1</vt:lpstr>
      <vt:lpstr>Kaavio5</vt:lpstr>
      <vt:lpstr>Kaavio4</vt:lpstr>
      <vt:lpstr>'Vauhti och Pure 20-21'!Utskriftsområde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jaana</dc:creator>
  <cp:lastModifiedBy>Lena Källman</cp:lastModifiedBy>
  <cp:lastPrinted>2019-04-12T13:08:58Z</cp:lastPrinted>
  <dcterms:created xsi:type="dcterms:W3CDTF">2005-03-17T16:15:59Z</dcterms:created>
  <dcterms:modified xsi:type="dcterms:W3CDTF">2020-11-16T20:53:38Z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0x010100B375444431DF2B4FBAC24D7E67CAA204</vt:lpwstr>
  </property>
</Properties>
</file>