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5"/>
  </bookViews>
  <sheets>
    <sheet name="Ungdom" sheetId="1" r:id="rId1"/>
    <sheet name="KLASS 2" sheetId="2" r:id="rId2"/>
    <sheet name="KLASS 3" sheetId="3" r:id="rId3"/>
    <sheet name="KLASS 4" sheetId="4" r:id="rId4"/>
    <sheet name="KLASS 5 " sheetId="5" r:id="rId5"/>
    <sheet name="KLASS 1" sheetId="6" r:id="rId6"/>
    <sheet name="FÖRÅKARE" sheetId="7" r:id="rId7"/>
  </sheets>
  <externalReferences>
    <externalReference r:id="rId10"/>
  </externalReferences>
  <definedNames>
    <definedName name="_xlnm._FilterDatabase" localSheetId="5" hidden="1">'KLASS 1'!$A$2:$L$2</definedName>
    <definedName name="_xlnm._FilterDatabase" localSheetId="1" hidden="1">'KLASS 2'!$A$2:$L$2</definedName>
    <definedName name="_xlnm._FilterDatabase" localSheetId="2" hidden="1">'KLASS 3'!$A$2:$L$2</definedName>
    <definedName name="_xlnm._FilterDatabase" localSheetId="3" hidden="1">'KLASS 4'!$A$2:$L$2</definedName>
    <definedName name="_xlnm._FilterDatabase" localSheetId="4" hidden="1">'KLASS 5 '!$A$2:$L$2</definedName>
  </definedNames>
  <calcPr fullCalcOnLoad="1"/>
</workbook>
</file>

<file path=xl/comments2.xml><?xml version="1.0" encoding="utf-8"?>
<comments xmlns="http://schemas.openxmlformats.org/spreadsheetml/2006/main">
  <authors>
    <author>Kent Irebrand</author>
  </authors>
  <commentList>
    <comment ref="K26" authorId="0">
      <text>
        <r>
          <rPr>
            <b/>
            <sz val="9"/>
            <rFont val="Tahoma"/>
            <family val="0"/>
          </rPr>
          <t>Kent Irebrand:</t>
        </r>
        <r>
          <rPr>
            <sz val="9"/>
            <rFont val="Tahoma"/>
            <family val="0"/>
          </rPr>
          <t xml:space="preserve">
tjuvstart</t>
        </r>
      </text>
    </comment>
  </commentList>
</comments>
</file>

<file path=xl/sharedStrings.xml><?xml version="1.0" encoding="utf-8"?>
<sst xmlns="http://schemas.openxmlformats.org/spreadsheetml/2006/main" count="484" uniqueCount="253">
  <si>
    <t>PLAC</t>
  </si>
  <si>
    <t>St nr</t>
  </si>
  <si>
    <t>Förarklass</t>
  </si>
  <si>
    <t>Förare</t>
  </si>
  <si>
    <t>Kartläsare</t>
  </si>
  <si>
    <t>Klubb</t>
  </si>
  <si>
    <t>Anmälare</t>
  </si>
  <si>
    <t>Bil</t>
  </si>
  <si>
    <t>Åk 1</t>
  </si>
  <si>
    <t>Åk 2</t>
  </si>
  <si>
    <t>Åk 3</t>
  </si>
  <si>
    <t>Summa</t>
  </si>
  <si>
    <t>Klassen avslutad:kl  …………………………………………</t>
  </si>
  <si>
    <t>Klassen avslutad:kl …………………………………………</t>
  </si>
  <si>
    <t xml:space="preserve">Klass 6, Ungdomsrally   RESULTAT </t>
  </si>
  <si>
    <t>Klass 4, Grupp E  RESULTAT</t>
  </si>
  <si>
    <t>Klass 5, FIA App K homologerade. Ej 4wd,  RESULTAT</t>
  </si>
  <si>
    <t>Klass 1, 4wd    RESULTAT</t>
  </si>
  <si>
    <t>Klass 2, 2WD, exkl. bilar i Klass 3, RESULTAT</t>
  </si>
  <si>
    <t>FÖRÅKARE</t>
  </si>
  <si>
    <t>C</t>
  </si>
  <si>
    <t>B</t>
  </si>
  <si>
    <t>Sigtuna Rally Club</t>
  </si>
  <si>
    <t>VW Golf</t>
  </si>
  <si>
    <t>Volvo 940</t>
  </si>
  <si>
    <t>Volvo 242</t>
  </si>
  <si>
    <t>Ford Escort</t>
  </si>
  <si>
    <t>A</t>
  </si>
  <si>
    <t>Vaxholms Mk</t>
  </si>
  <si>
    <t>Klass 3, Grupp F RWD inkl Grupp N &lt;1600, RESULTAT</t>
  </si>
  <si>
    <t>Nilkas Karlsson</t>
  </si>
  <si>
    <t>Mikael Ståhl</t>
  </si>
  <si>
    <t>Vallentuna Mk</t>
  </si>
  <si>
    <t>Värmdö Motorteknik</t>
  </si>
  <si>
    <t>Andreas Forsman</t>
  </si>
  <si>
    <t>Mikael Forsman</t>
  </si>
  <si>
    <t>Stefan Edlund</t>
  </si>
  <si>
    <t>Mälarö. Mk</t>
  </si>
  <si>
    <t>Thomas Aronsson</t>
  </si>
  <si>
    <t>Magnus Wallman</t>
  </si>
  <si>
    <t>Caddy Holm</t>
  </si>
  <si>
    <t>Haninge Mk</t>
  </si>
  <si>
    <t xml:space="preserve">BMW </t>
  </si>
  <si>
    <t>Jonas Björnvad</t>
  </si>
  <si>
    <t>Anna Marions</t>
  </si>
  <si>
    <t>Niklas Karlsson</t>
  </si>
  <si>
    <t>Mk Rimo</t>
  </si>
  <si>
    <t>Joakim Ivarsson</t>
  </si>
  <si>
    <t>Sara Andersson</t>
  </si>
  <si>
    <t>SMK Märsta</t>
  </si>
  <si>
    <t>Andreas Broberg</t>
  </si>
  <si>
    <t>Värmdö Bk</t>
  </si>
  <si>
    <t>Volvo 240</t>
  </si>
  <si>
    <t>Stefan Segerljung</t>
  </si>
  <si>
    <t>Lars Carlsson</t>
  </si>
  <si>
    <t>Ciroén C2</t>
  </si>
  <si>
    <t>Stefan Andersson</t>
  </si>
  <si>
    <t>Robert Andersson</t>
  </si>
  <si>
    <t>Nissan Sunny</t>
  </si>
  <si>
    <t>Andreas Sandqvist</t>
  </si>
  <si>
    <t>Thomas Sandqvist</t>
  </si>
  <si>
    <t>Films Mk</t>
  </si>
  <si>
    <t>Östhammars Mk</t>
  </si>
  <si>
    <t>Peugot 206</t>
  </si>
  <si>
    <t>Peter Råden</t>
  </si>
  <si>
    <t>Björne Norrman</t>
  </si>
  <si>
    <t>Taxinge Mk</t>
  </si>
  <si>
    <t>Opel Ascona</t>
  </si>
  <si>
    <t>Gunnar Ullén</t>
  </si>
  <si>
    <t>Johan Ullén</t>
  </si>
  <si>
    <t>Haningen Mk</t>
  </si>
  <si>
    <t>Martin Broberg</t>
  </si>
  <si>
    <t>Mathias Savela</t>
  </si>
  <si>
    <t>Miia Laine</t>
  </si>
  <si>
    <t>Stockholms Bk</t>
  </si>
  <si>
    <t>Volvo 740</t>
  </si>
  <si>
    <t>Pär Lodén</t>
  </si>
  <si>
    <t>Hanna Lodén</t>
  </si>
  <si>
    <t>Sören Vesström</t>
  </si>
  <si>
    <t>Angelica Fredh</t>
  </si>
  <si>
    <t>Skepptuna Mk</t>
  </si>
  <si>
    <t>Mats Engvall</t>
  </si>
  <si>
    <t>Maria Eriksson</t>
  </si>
  <si>
    <t>Skutskärs Ms</t>
  </si>
  <si>
    <t>VW Golf GTI</t>
  </si>
  <si>
    <t>Annelie Herlovson</t>
  </si>
  <si>
    <t>Jörgen Joons</t>
  </si>
  <si>
    <t>Daniel Sandmark</t>
  </si>
  <si>
    <t>Toyota Co</t>
  </si>
  <si>
    <t>Eric Holmgren</t>
  </si>
  <si>
    <t>Rasmus Holmgren</t>
  </si>
  <si>
    <t>Örsundsbro Mk</t>
  </si>
  <si>
    <t>Fredrik Vistedt</t>
  </si>
  <si>
    <t>Johannes Eliasson</t>
  </si>
  <si>
    <t>Christoffer Örneholm</t>
  </si>
  <si>
    <t>Roger Örneholm</t>
  </si>
  <si>
    <t>Almunge Mk</t>
  </si>
  <si>
    <t>Bengt Forsberg</t>
  </si>
  <si>
    <t>Jörgen Larsson</t>
  </si>
  <si>
    <t>Lars Lindqvist</t>
  </si>
  <si>
    <t>Per Andersson</t>
  </si>
  <si>
    <t>Rasbo Mk</t>
  </si>
  <si>
    <t>Kurt Ljung</t>
  </si>
  <si>
    <t>Jessica Lundgren</t>
  </si>
  <si>
    <t>Örjan Vahlund</t>
  </si>
  <si>
    <t>Björkmans Rallye Team</t>
  </si>
  <si>
    <t>Subaru Imp</t>
  </si>
  <si>
    <t>Gunder Pettersson</t>
  </si>
  <si>
    <t>Subaru 555</t>
  </si>
  <si>
    <t>Björn Compier</t>
  </si>
  <si>
    <t>Tobias Compier</t>
  </si>
  <si>
    <t>Mitsubishi EVO V</t>
  </si>
  <si>
    <t>David Dannevall</t>
  </si>
  <si>
    <t>Mitsubishi EVO 7</t>
  </si>
  <si>
    <t>Torbjörn Karlsson</t>
  </si>
  <si>
    <t>Wille Trygg</t>
  </si>
  <si>
    <t>Peugeot 309</t>
  </si>
  <si>
    <t>Magnus Berlin</t>
  </si>
  <si>
    <t>Tim Zettergren</t>
  </si>
  <si>
    <t>Vaxholm Mk</t>
  </si>
  <si>
    <t>Christer Nordström</t>
  </si>
  <si>
    <t>Stephen Undin</t>
  </si>
  <si>
    <t>Saab 9.3</t>
  </si>
  <si>
    <t>Tommy Högström</t>
  </si>
  <si>
    <t>Opel Corsa</t>
  </si>
  <si>
    <t>Renault 19</t>
  </si>
  <si>
    <t>Gerhard Eklund</t>
  </si>
  <si>
    <t>Lars-Åke Karlsson</t>
  </si>
  <si>
    <t>Volvo 244</t>
  </si>
  <si>
    <t>Lucas Branteström</t>
  </si>
  <si>
    <t>Anders Vestman</t>
  </si>
  <si>
    <t>Opel Astra</t>
  </si>
  <si>
    <t>Jonas Jansson</t>
  </si>
  <si>
    <t>Tom Sillén</t>
  </si>
  <si>
    <t>Jerry Nilsson</t>
  </si>
  <si>
    <t>Järlåsa Rally Team</t>
  </si>
  <si>
    <t>Opel Asc B</t>
  </si>
  <si>
    <t>Opel Asc A</t>
  </si>
  <si>
    <t>Per-Arne Sjöstedt</t>
  </si>
  <si>
    <t>Haninge MK</t>
  </si>
  <si>
    <t>VW Scirocco</t>
  </si>
  <si>
    <t>Dick Larsson</t>
  </si>
  <si>
    <t>Jan Wikström</t>
  </si>
  <si>
    <t>Mattias Kågström</t>
  </si>
  <si>
    <t>Toyota Cor. WRC</t>
  </si>
  <si>
    <t>Björn Jacobson</t>
  </si>
  <si>
    <t>Tomas Koepke</t>
  </si>
  <si>
    <t>Subaru Imp 555</t>
  </si>
  <si>
    <t>Alex Fogdeby</t>
  </si>
  <si>
    <t>Marcus Fogdeby</t>
  </si>
  <si>
    <t>Storfors Mk</t>
  </si>
  <si>
    <t>EC Svenska AB</t>
  </si>
  <si>
    <t>Peter Nordström</t>
  </si>
  <si>
    <t>Anton Bernats Hager</t>
  </si>
  <si>
    <t>Fredrik Wesslén</t>
  </si>
  <si>
    <t>Toyota Cor</t>
  </si>
  <si>
    <t>Mats Eriksson</t>
  </si>
  <si>
    <t>Erika Lundgren</t>
  </si>
  <si>
    <t>Sigtuna RC</t>
  </si>
  <si>
    <t>Leo Betcke</t>
  </si>
  <si>
    <t>Johan Klaar</t>
  </si>
  <si>
    <t>Christer Nilsson</t>
  </si>
  <si>
    <t>Sandvikens Mk</t>
  </si>
  <si>
    <t>Opel Asc</t>
  </si>
  <si>
    <t>Filip Nilsson</t>
  </si>
  <si>
    <t>Peter Jansson Åkeri AB</t>
  </si>
  <si>
    <t>Kent Nilsson</t>
  </si>
  <si>
    <t>Leif Svensson</t>
  </si>
  <si>
    <t>Thomas Pettersson</t>
  </si>
  <si>
    <t>Jonathan Petterson</t>
  </si>
  <si>
    <t>Roger Andersson</t>
  </si>
  <si>
    <t>Christer Åkerman</t>
  </si>
  <si>
    <t>Rasmus Erikson</t>
  </si>
  <si>
    <t>Leif Eriksson</t>
  </si>
  <si>
    <t>Fredrik Kindberg</t>
  </si>
  <si>
    <t>Saab 99</t>
  </si>
  <si>
    <t>Per-Arne Eriksson</t>
  </si>
  <si>
    <t>Berndt Kilen</t>
  </si>
  <si>
    <t>Stig Andervang</t>
  </si>
  <si>
    <t>Marielle Lundin Breidenskog</t>
  </si>
  <si>
    <t>Mitsubishi Tba</t>
  </si>
  <si>
    <t>Joakim Süld</t>
  </si>
  <si>
    <t>Mitsubishi EVO VII</t>
  </si>
  <si>
    <t>Skoda Octavia</t>
  </si>
  <si>
    <t>Lars Davidsson</t>
  </si>
  <si>
    <t>Enköpings Mk</t>
  </si>
  <si>
    <t>Renault Alpine</t>
  </si>
  <si>
    <t>Louis Birath</t>
  </si>
  <si>
    <t>Jeanette Skoog</t>
  </si>
  <si>
    <t>Smk Uppsala</t>
  </si>
  <si>
    <t>Peter Reiman</t>
  </si>
  <si>
    <t>Lars-Åke Allard</t>
  </si>
  <si>
    <t>Kjell Mattsson</t>
  </si>
  <si>
    <t>Claes Åström</t>
  </si>
  <si>
    <t>Thomas Nordström</t>
  </si>
  <si>
    <t>Lars Eriksson</t>
  </si>
  <si>
    <t>Erik Eriksson</t>
  </si>
  <si>
    <t>Wille Lennartsson</t>
  </si>
  <si>
    <t>Mk Speed</t>
  </si>
  <si>
    <t>Jari Saarinen</t>
  </si>
  <si>
    <t>Ford Fiesta</t>
  </si>
  <si>
    <t>MSK Kvarnvingarna</t>
  </si>
  <si>
    <t>Anders Lundkvist</t>
  </si>
  <si>
    <t>AVANMÄLD 8/6</t>
  </si>
  <si>
    <t>Västerås Ms</t>
  </si>
  <si>
    <t>Johan Oskarsson</t>
  </si>
  <si>
    <t>Eskilstuna Mk</t>
  </si>
  <si>
    <t>Porsche Car</t>
  </si>
  <si>
    <t>x00.</t>
  </si>
  <si>
    <t>x0.</t>
  </si>
  <si>
    <t>Mikael Frisk</t>
  </si>
  <si>
    <t>Jonas Bodin</t>
  </si>
  <si>
    <t>Thomas Lyman</t>
  </si>
  <si>
    <t>Pierre Jakobsson</t>
  </si>
  <si>
    <t>Hanif Bali</t>
  </si>
  <si>
    <t>Matilda Karlsson</t>
  </si>
  <si>
    <t>Wladi Rabinovic</t>
  </si>
  <si>
    <t>Ann-Marie Höijer Raniel</t>
  </si>
  <si>
    <t>Jonathan Rainergren</t>
  </si>
  <si>
    <t>Madelene Berlin</t>
  </si>
  <si>
    <t>Roine Andersson</t>
  </si>
  <si>
    <t>Sven-Erik Nilsson</t>
  </si>
  <si>
    <t>Sandra Bergström</t>
  </si>
  <si>
    <t>Lotta Lundqvist</t>
  </si>
  <si>
    <t>Jakob Andersson</t>
  </si>
  <si>
    <t>Stefan Hagström</t>
  </si>
  <si>
    <t>Emil Karlsson</t>
  </si>
  <si>
    <t>Hans Herlovson</t>
  </si>
  <si>
    <t>Daniel Sulukowsky</t>
  </si>
  <si>
    <t>Tim Benchimol</t>
  </si>
  <si>
    <t>Henrik Lund</t>
  </si>
  <si>
    <t>Lena Andersson</t>
  </si>
  <si>
    <t>Erik Lindqvist</t>
  </si>
  <si>
    <t>Mikael Ence</t>
  </si>
  <si>
    <t>Lukas Jansson</t>
  </si>
  <si>
    <t>Tage Andersson</t>
  </si>
  <si>
    <t>Johnny Nilsson</t>
  </si>
  <si>
    <t>Camilla Andersson</t>
  </si>
  <si>
    <t>Ida Lidebjer Granberg</t>
  </si>
  <si>
    <t>Ingrid Heghammar</t>
  </si>
  <si>
    <t>Mats Lundström</t>
  </si>
  <si>
    <t>Göran Adolfsson</t>
  </si>
  <si>
    <t>Anders Peters</t>
  </si>
  <si>
    <t>Linda Birath</t>
  </si>
  <si>
    <t>Conny Rådén</t>
  </si>
  <si>
    <t>Grödinge MK</t>
  </si>
  <si>
    <t>Peugot 208 R2</t>
  </si>
  <si>
    <t>Anders Frisk</t>
  </si>
  <si>
    <t>Jonatan Jonasson</t>
  </si>
  <si>
    <t>Jonas Wennberg</t>
  </si>
  <si>
    <t>Ulf Zetterström</t>
  </si>
  <si>
    <t>Subaru</t>
  </si>
  <si>
    <t>Nils Jensen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</si>
</sst>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#\."/>
    <numFmt numFmtId="165" formatCode="m:ss.0"/>
    <numFmt numFmtId="166" formatCode="m:ss.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6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6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5" fontId="3" fillId="0" borderId="10" xfId="0" applyNumberFormat="1" applyFont="1" applyBorder="1" applyAlignment="1">
      <alignment vertical="top" wrapText="1"/>
    </xf>
    <xf numFmtId="165" fontId="4" fillId="0" borderId="10" xfId="0" applyNumberFormat="1" applyFont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65" fontId="3" fillId="0" borderId="11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65" fontId="3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3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/>
    </xf>
    <xf numFmtId="0" fontId="3" fillId="0" borderId="0" xfId="0" applyFont="1" applyAlignment="1">
      <alignment/>
    </xf>
    <xf numFmtId="165" fontId="5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1" fontId="0" fillId="0" borderId="11" xfId="0" applyNumberFormat="1" applyFont="1" applyFill="1" applyBorder="1" applyAlignment="1">
      <alignment horizontal="center" wrapText="1"/>
    </xf>
    <xf numFmtId="165" fontId="3" fillId="0" borderId="12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horizontal="left" wrapText="1"/>
    </xf>
    <xf numFmtId="165" fontId="3" fillId="0" borderId="11" xfId="0" applyNumberFormat="1" applyFont="1" applyFill="1" applyBorder="1" applyAlignment="1">
      <alignment/>
    </xf>
    <xf numFmtId="165" fontId="5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 vertical="top"/>
    </xf>
    <xf numFmtId="165" fontId="3" fillId="33" borderId="11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 vertical="top"/>
    </xf>
    <xf numFmtId="165" fontId="3" fillId="34" borderId="11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 vertical="top"/>
    </xf>
    <xf numFmtId="165" fontId="3" fillId="35" borderId="11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/>
    </xf>
    <xf numFmtId="165" fontId="3" fillId="34" borderId="11" xfId="0" applyNumberFormat="1" applyFont="1" applyFill="1" applyBorder="1" applyAlignment="1">
      <alignment/>
    </xf>
    <xf numFmtId="165" fontId="3" fillId="35" borderId="11" xfId="0" applyNumberFormat="1" applyFont="1" applyFill="1" applyBorder="1" applyAlignment="1">
      <alignment/>
    </xf>
    <xf numFmtId="165" fontId="3" fillId="33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1" fontId="0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165" fontId="3" fillId="34" borderId="14" xfId="0" applyNumberFormat="1" applyFont="1" applyFill="1" applyBorder="1" applyAlignment="1">
      <alignment/>
    </xf>
    <xf numFmtId="165" fontId="3" fillId="35" borderId="14" xfId="0" applyNumberFormat="1" applyFont="1" applyFill="1" applyBorder="1" applyAlignment="1">
      <alignment/>
    </xf>
    <xf numFmtId="165" fontId="3" fillId="33" borderId="14" xfId="0" applyNumberFormat="1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wrapText="1"/>
    </xf>
    <xf numFmtId="165" fontId="3" fillId="34" borderId="10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165" fontId="3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5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36" borderId="18" xfId="0" applyFont="1" applyFill="1" applyBorder="1" applyAlignment="1">
      <alignment/>
    </xf>
    <xf numFmtId="0" fontId="1" fillId="36" borderId="16" xfId="0" applyFont="1" applyFill="1" applyBorder="1" applyAlignment="1">
      <alignment horizontal="left"/>
    </xf>
    <xf numFmtId="0" fontId="1" fillId="36" borderId="17" xfId="0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165" fontId="3" fillId="34" borderId="13" xfId="0" applyNumberFormat="1" applyFont="1" applyFill="1" applyBorder="1" applyAlignment="1">
      <alignment/>
    </xf>
    <xf numFmtId="165" fontId="3" fillId="35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165" fontId="5" fillId="0" borderId="13" xfId="0" applyNumberFormat="1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c_annwal\AppData\Local\Temp\Content.IE5\E9ZM02A1\Tidr&#228;kning%20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A STARTANDE"/>
      <sheetName val="2"/>
      <sheetName val="3"/>
      <sheetName val="4"/>
      <sheetName val="5"/>
      <sheetName val="6"/>
      <sheetName val="7"/>
    </sheetNames>
    <sheetDataSet>
      <sheetData sheetId="0">
        <row r="2">
          <cell r="D2">
            <v>0.0014212962962962816</v>
          </cell>
          <cell r="G2">
            <v>0.0014050925925925828</v>
          </cell>
          <cell r="J2">
            <v>0.0019155092592592071</v>
          </cell>
        </row>
        <row r="3">
          <cell r="D3">
            <v>0.0014687499999999631</v>
          </cell>
          <cell r="G3">
            <v>0.001481481481481417</v>
          </cell>
          <cell r="J3">
            <v>0.0014444444444444704</v>
          </cell>
        </row>
        <row r="4">
          <cell r="D4">
            <v>0</v>
          </cell>
          <cell r="G4">
            <v>0</v>
          </cell>
          <cell r="J4">
            <v>0</v>
          </cell>
        </row>
        <row r="5">
          <cell r="D5">
            <v>0.0014004629629630339</v>
          </cell>
          <cell r="G5">
            <v>0.0013807870370370345</v>
          </cell>
          <cell r="J5">
            <v>0.0014131944444444322</v>
          </cell>
        </row>
        <row r="8">
          <cell r="D8">
            <v>0.0013368055555555425</v>
          </cell>
          <cell r="G8">
            <v>0.0013287037037036376</v>
          </cell>
          <cell r="J8">
            <v>0.0013171296296297097</v>
          </cell>
        </row>
        <row r="9">
          <cell r="D9">
            <v>0.001388888888888884</v>
          </cell>
          <cell r="G9">
            <v>0.0013587962962963163</v>
          </cell>
          <cell r="J9">
            <v>0.0013611111111111462</v>
          </cell>
        </row>
        <row r="10">
          <cell r="D10">
            <v>0.001331018518518523</v>
          </cell>
          <cell r="G10">
            <v>0.0013148148148147687</v>
          </cell>
          <cell r="J10">
            <v>0.001296296296296351</v>
          </cell>
        </row>
        <row r="11">
          <cell r="D11">
            <v>0.001282407407407482</v>
          </cell>
          <cell r="G11">
            <v>0.001246527777777784</v>
          </cell>
          <cell r="J11">
            <v>0.0012407407407407645</v>
          </cell>
        </row>
        <row r="12">
          <cell r="D12">
            <v>0.0014224537037036966</v>
          </cell>
          <cell r="G12">
            <v>0.0014131944444444322</v>
          </cell>
          <cell r="J12">
            <v>0.0013854166666666945</v>
          </cell>
        </row>
        <row r="13">
          <cell r="D13">
            <v>0.0012650462962962572</v>
          </cell>
          <cell r="G13">
            <v>0.0012719907407406916</v>
          </cell>
          <cell r="J13">
            <v>0.0012476851851851434</v>
          </cell>
        </row>
        <row r="14">
          <cell r="D14">
            <v>0.0013356481481481275</v>
          </cell>
          <cell r="G14">
            <v>0.0013055555555555598</v>
          </cell>
          <cell r="J14">
            <v>0.0013020833333333703</v>
          </cell>
        </row>
        <row r="15">
          <cell r="D15">
            <v>0.001292824074073995</v>
          </cell>
          <cell r="G15">
            <v>0.0012615740740741233</v>
          </cell>
          <cell r="J15">
            <v>0.0012650462962963127</v>
          </cell>
        </row>
        <row r="16">
          <cell r="D16">
            <v>0.0013101851851851642</v>
          </cell>
          <cell r="G16">
            <v>0.001291666666666691</v>
          </cell>
          <cell r="J16">
            <v>0.001289351851851861</v>
          </cell>
        </row>
        <row r="17">
          <cell r="D17">
            <v>0.0012905092592592204</v>
          </cell>
          <cell r="G17">
            <v>0.0013020833333333703</v>
          </cell>
          <cell r="J17">
            <v>0.0012766203703703516</v>
          </cell>
        </row>
        <row r="18">
          <cell r="D18">
            <v>0.001393518518518544</v>
          </cell>
          <cell r="G18">
            <v>0.001391203703703714</v>
          </cell>
          <cell r="J18">
            <v>0.0013634259259259762</v>
          </cell>
        </row>
        <row r="19">
          <cell r="D19">
            <v>0.0013726851851851851</v>
          </cell>
          <cell r="G19" t="e">
            <v>#VALUE!</v>
          </cell>
          <cell r="J19" t="e">
            <v>#VALUE!</v>
          </cell>
        </row>
        <row r="20">
          <cell r="D20">
            <v>0.0013495370370370519</v>
          </cell>
          <cell r="G20" t="e">
            <v>#VALUE!</v>
          </cell>
          <cell r="J20" t="e">
            <v>#VALUE!</v>
          </cell>
        </row>
        <row r="21">
          <cell r="D21">
            <v>0.0014027777777777528</v>
          </cell>
          <cell r="G21" t="e">
            <v>#VALUE!</v>
          </cell>
          <cell r="J21" t="e">
            <v>#VALUE!</v>
          </cell>
        </row>
        <row r="22">
          <cell r="D22">
            <v>0.001335648148148183</v>
          </cell>
          <cell r="G22">
            <v>0.0013333333333332975</v>
          </cell>
          <cell r="J22">
            <v>0.001284722222222201</v>
          </cell>
        </row>
        <row r="23">
          <cell r="D23">
            <v>0.0013217592592592031</v>
          </cell>
          <cell r="G23">
            <v>0.0012719907407408027</v>
          </cell>
          <cell r="J23">
            <v>0.0012407407407407645</v>
          </cell>
        </row>
        <row r="24">
          <cell r="D24">
            <v>0.0013599537037037313</v>
          </cell>
          <cell r="G24">
            <v>0.0013356481481482385</v>
          </cell>
          <cell r="J24">
            <v>0.0013263888888888076</v>
          </cell>
        </row>
        <row r="26">
          <cell r="D26">
            <v>0.0013611111111110352</v>
          </cell>
          <cell r="G26">
            <v>0.0013449074074074474</v>
          </cell>
          <cell r="J26">
            <v>0.0015659722222223227</v>
          </cell>
        </row>
        <row r="27">
          <cell r="D27" t="e">
            <v>#VALUE!</v>
          </cell>
          <cell r="G27" t="e">
            <v>#VALUE!</v>
          </cell>
          <cell r="J27" t="e">
            <v>#VALUE!</v>
          </cell>
        </row>
        <row r="28">
          <cell r="D28">
            <v>0.0013634259259259207</v>
          </cell>
          <cell r="G28">
            <v>0.001339120370370428</v>
          </cell>
          <cell r="J28" t="e">
            <v>#VALUE!</v>
          </cell>
        </row>
        <row r="29">
          <cell r="D29">
            <v>0.0013020833333333703</v>
          </cell>
          <cell r="G29">
            <v>0.0013229166666667291</v>
          </cell>
          <cell r="J29">
            <v>0.0013900462962963545</v>
          </cell>
        </row>
        <row r="30">
          <cell r="D30">
            <v>0.0012974537037036549</v>
          </cell>
          <cell r="G30">
            <v>0.001282407407407482</v>
          </cell>
          <cell r="J30">
            <v>0.00128472222222209</v>
          </cell>
        </row>
        <row r="31">
          <cell r="D31">
            <v>0.0013055555555555598</v>
          </cell>
          <cell r="G31">
            <v>0.0012974537037037104</v>
          </cell>
          <cell r="J31">
            <v>0.0012974537037038214</v>
          </cell>
        </row>
        <row r="32">
          <cell r="D32">
            <v>0.0013796296296296195</v>
          </cell>
          <cell r="G32">
            <v>0.001339120370370428</v>
          </cell>
          <cell r="J32">
            <v>0.001341435185185147</v>
          </cell>
        </row>
        <row r="33">
          <cell r="D33">
            <v>0.0012986111111110699</v>
          </cell>
          <cell r="G33">
            <v>0.0012812500000000115</v>
          </cell>
          <cell r="J33">
            <v>0.0012650462962964237</v>
          </cell>
        </row>
        <row r="34">
          <cell r="D34">
            <v>0.0012581018518518783</v>
          </cell>
          <cell r="G34">
            <v>0.001232638888888804</v>
          </cell>
          <cell r="J34">
            <v>0.0013182870370369582</v>
          </cell>
        </row>
        <row r="36">
          <cell r="D36">
            <v>0.001246527777777784</v>
          </cell>
          <cell r="G36">
            <v>0.0014513888888889603</v>
          </cell>
          <cell r="J36">
            <v>0.0012245370370370656</v>
          </cell>
        </row>
        <row r="37">
          <cell r="D37">
            <v>0.0012523148148148033</v>
          </cell>
          <cell r="G37">
            <v>0.0012245370370369546</v>
          </cell>
          <cell r="J37">
            <v>0.0012094907407407263</v>
          </cell>
        </row>
        <row r="38">
          <cell r="D38">
            <v>0.0012627314814814827</v>
          </cell>
          <cell r="G38">
            <v>0.0012210648148148762</v>
          </cell>
          <cell r="J38">
            <v>0.0012210648148148762</v>
          </cell>
        </row>
        <row r="39">
          <cell r="D39">
            <v>0.001427083333333301</v>
          </cell>
          <cell r="G39">
            <v>0.0015543981481480618</v>
          </cell>
          <cell r="J39">
            <v>0.0014050925925925828</v>
          </cell>
        </row>
        <row r="40">
          <cell r="D40">
            <v>0.0014525462962963198</v>
          </cell>
          <cell r="G40">
            <v>0.001438657407407451</v>
          </cell>
          <cell r="J40">
            <v>0.001438657407407451</v>
          </cell>
        </row>
        <row r="41">
          <cell r="D41">
            <v>0.0014872685185185475</v>
          </cell>
          <cell r="G41">
            <v>0.0014560185185183983</v>
          </cell>
          <cell r="J41">
            <v>0.001429398148148131</v>
          </cell>
        </row>
        <row r="42">
          <cell r="D42">
            <v>0.001431712962962961</v>
          </cell>
          <cell r="G42">
            <v>0.0014201388888889221</v>
          </cell>
          <cell r="J42">
            <v>0.0014212962962962816</v>
          </cell>
        </row>
        <row r="43">
          <cell r="D43">
            <v>0.0013680555555555807</v>
          </cell>
          <cell r="G43">
            <v>0.0013761574074073746</v>
          </cell>
          <cell r="J43">
            <v>0.0013576388888888458</v>
          </cell>
        </row>
        <row r="44">
          <cell r="D44">
            <v>0.0013981481481481484</v>
          </cell>
          <cell r="G44">
            <v>0.0013969907407407334</v>
          </cell>
          <cell r="J44">
            <v>0.0013831018518518645</v>
          </cell>
        </row>
        <row r="45">
          <cell r="D45">
            <v>0.0013819444444444495</v>
          </cell>
          <cell r="G45">
            <v>0.0013923611111110734</v>
          </cell>
          <cell r="J45">
            <v>0.0013611111111111462</v>
          </cell>
        </row>
        <row r="46">
          <cell r="D46">
            <v>0.0014201388888889221</v>
          </cell>
          <cell r="G46">
            <v>0.0013877314814815245</v>
          </cell>
          <cell r="J46">
            <v>0.0013981481481480929</v>
          </cell>
        </row>
        <row r="47">
          <cell r="D47">
            <v>0.0014062499999999978</v>
          </cell>
          <cell r="G47">
            <v>0.001391203703703603</v>
          </cell>
          <cell r="J47">
            <v>0.0014085648148147722</v>
          </cell>
        </row>
        <row r="48">
          <cell r="D48">
            <v>0.0013923611111111844</v>
          </cell>
          <cell r="G48">
            <v>0.0013668981481482767</v>
          </cell>
          <cell r="J48">
            <v>0.0013923611111110734</v>
          </cell>
        </row>
        <row r="49">
          <cell r="D49">
            <v>0.001481481481481528</v>
          </cell>
          <cell r="G49">
            <v>0.0014571759259258688</v>
          </cell>
          <cell r="J49">
            <v>0.0014618055555555287</v>
          </cell>
        </row>
        <row r="50">
          <cell r="D50">
            <v>0.0015104166666666252</v>
          </cell>
          <cell r="G50">
            <v>0.0014664351851851887</v>
          </cell>
          <cell r="J50">
            <v>0.0014618055555555287</v>
          </cell>
        </row>
        <row r="51">
          <cell r="D51">
            <v>0.0014895833333333774</v>
          </cell>
          <cell r="G51">
            <v>0.0014594907407406987</v>
          </cell>
          <cell r="J51">
            <v>0.0014560185185185093</v>
          </cell>
        </row>
        <row r="52">
          <cell r="D52">
            <v>0.001473379629629623</v>
          </cell>
          <cell r="G52">
            <v>0.001427083333333301</v>
          </cell>
          <cell r="J52">
            <v>0.0014513888888888493</v>
          </cell>
        </row>
        <row r="53">
          <cell r="D53">
            <v>0.0015023148148148868</v>
          </cell>
          <cell r="G53">
            <v>0.0014953703703702859</v>
          </cell>
          <cell r="J53">
            <v>0.0014675925925925482</v>
          </cell>
        </row>
        <row r="54">
          <cell r="D54">
            <v>0.0014097222222222427</v>
          </cell>
          <cell r="G54">
            <v>0.0013993055555555634</v>
          </cell>
          <cell r="J54">
            <v>0.0013831018518518645</v>
          </cell>
        </row>
        <row r="55">
          <cell r="D55">
            <v>0.0014583333333333393</v>
          </cell>
          <cell r="G55">
            <v>0.0014259259259259416</v>
          </cell>
          <cell r="J55">
            <v>0.0014074074074074128</v>
          </cell>
        </row>
        <row r="56">
          <cell r="D56">
            <v>0.00137847222222226</v>
          </cell>
          <cell r="G56">
            <v>0.0013611111111111462</v>
          </cell>
          <cell r="J56">
            <v>0.0014675925925926592</v>
          </cell>
        </row>
        <row r="57">
          <cell r="D57">
            <v>0.0014155092592592622</v>
          </cell>
          <cell r="G57">
            <v>0.0013530092592591858</v>
          </cell>
          <cell r="J57">
            <v>0.0013402777777777874</v>
          </cell>
        </row>
        <row r="58">
          <cell r="D58">
            <v>0.0013356481481481275</v>
          </cell>
          <cell r="G58">
            <v>0.001325231481481448</v>
          </cell>
          <cell r="J58">
            <v>0.0013171296296297097</v>
          </cell>
        </row>
        <row r="60">
          <cell r="D60">
            <v>0.0013402777777777874</v>
          </cell>
          <cell r="G60">
            <v>0.001327546296296278</v>
          </cell>
          <cell r="J60">
            <v>0.0013425925925926174</v>
          </cell>
        </row>
        <row r="61">
          <cell r="D61">
            <v>0.0013310185185184675</v>
          </cell>
          <cell r="G61">
            <v>0.0012881944444445015</v>
          </cell>
          <cell r="J61">
            <v>0.0012951388888888804</v>
          </cell>
        </row>
        <row r="62">
          <cell r="D62">
            <v>0.0013692129629629957</v>
          </cell>
          <cell r="G62">
            <v>0.0013067129629630303</v>
          </cell>
          <cell r="J62" t="e">
            <v>#VALUE!</v>
          </cell>
        </row>
        <row r="63">
          <cell r="D63">
            <v>0.0012881944444445015</v>
          </cell>
          <cell r="G63">
            <v>0.0012835648148148415</v>
          </cell>
          <cell r="J63">
            <v>0.0012928240740741614</v>
          </cell>
        </row>
        <row r="64">
          <cell r="D64">
            <v>0.0013078703703703898</v>
          </cell>
          <cell r="G64">
            <v>0.0012997685185185404</v>
          </cell>
          <cell r="J64">
            <v>0.0012708333333333321</v>
          </cell>
        </row>
        <row r="65">
          <cell r="D65">
            <v>0.0013784722222223156</v>
          </cell>
          <cell r="G65">
            <v>0.0013564814814814863</v>
          </cell>
          <cell r="J65">
            <v>0.001284722222222312</v>
          </cell>
        </row>
        <row r="66">
          <cell r="D66">
            <v>0.001280092592592652</v>
          </cell>
          <cell r="G66">
            <v>0.001244212962962954</v>
          </cell>
          <cell r="J66">
            <v>0.0012534722222222738</v>
          </cell>
        </row>
        <row r="67">
          <cell r="D67">
            <v>0.0013101851851852198</v>
          </cell>
          <cell r="G67">
            <v>0.0012858796296296715</v>
          </cell>
          <cell r="J67">
            <v>0.0012997685185185404</v>
          </cell>
        </row>
        <row r="68">
          <cell r="D68">
            <v>0.0012071759259258963</v>
          </cell>
          <cell r="G68">
            <v>0.0011712962962963092</v>
          </cell>
          <cell r="J68">
            <v>0.0011655092592592897</v>
          </cell>
        </row>
        <row r="69">
          <cell r="D69">
            <v>0.0012314814814815556</v>
          </cell>
          <cell r="G69">
            <v>0.001192129629629668</v>
          </cell>
          <cell r="J69">
            <v>0.0011793981481481586</v>
          </cell>
        </row>
        <row r="70">
          <cell r="D70">
            <v>0.0012951388888889914</v>
          </cell>
          <cell r="G70">
            <v>0.0012951388888888804</v>
          </cell>
          <cell r="J70" t="e">
            <v>#VALUE!</v>
          </cell>
        </row>
        <row r="71">
          <cell r="D71" t="e">
            <v>#VALUE!</v>
          </cell>
          <cell r="G71" t="e">
            <v>#VALUE!</v>
          </cell>
          <cell r="J71" t="e">
            <v>#VALUE!</v>
          </cell>
        </row>
        <row r="72">
          <cell r="D72">
            <v>0.0012222222222222356</v>
          </cell>
          <cell r="G72">
            <v>0.0012581018518518228</v>
          </cell>
          <cell r="J72" t="e">
            <v>#VALUE!</v>
          </cell>
        </row>
        <row r="73">
          <cell r="D73">
            <v>0.0011562499999999698</v>
          </cell>
          <cell r="G73">
            <v>0.0011481481481482314</v>
          </cell>
          <cell r="J73">
            <v>0.001133101851851781</v>
          </cell>
        </row>
        <row r="74">
          <cell r="D74">
            <v>0.0012731481481481621</v>
          </cell>
          <cell r="G74">
            <v>0.001182870370370459</v>
          </cell>
          <cell r="J74">
            <v>0.0013333333333334085</v>
          </cell>
        </row>
        <row r="75">
          <cell r="D75">
            <v>0.0011979166666665764</v>
          </cell>
          <cell r="G75">
            <v>0.001146990740740761</v>
          </cell>
          <cell r="J75">
            <v>0.0017615740740739572</v>
          </cell>
        </row>
        <row r="76">
          <cell r="D76" t="e">
            <v>#VALUE!</v>
          </cell>
          <cell r="G76" t="e">
            <v>#VALUE!</v>
          </cell>
          <cell r="J76" t="e">
            <v>#VALUE!</v>
          </cell>
        </row>
        <row r="77">
          <cell r="D77">
            <v>0.0012233796296297061</v>
          </cell>
          <cell r="G77">
            <v>0.001194444444444498</v>
          </cell>
          <cell r="J77">
            <v>0.0011909722222223085</v>
          </cell>
        </row>
        <row r="78">
          <cell r="D78">
            <v>0.0013171296296296542</v>
          </cell>
          <cell r="G78">
            <v>0.0012858796296296715</v>
          </cell>
          <cell r="J78">
            <v>0.0012650462962963127</v>
          </cell>
        </row>
        <row r="79">
          <cell r="D79">
            <v>0.001638888888888912</v>
          </cell>
          <cell r="G79">
            <v>0.0015428240740740229</v>
          </cell>
          <cell r="J79">
            <v>0.0015474537037036828</v>
          </cell>
        </row>
        <row r="80">
          <cell r="D80">
            <v>0.0013622685185185057</v>
          </cell>
          <cell r="G80">
            <v>0.0012951388888888804</v>
          </cell>
          <cell r="J80">
            <v>0.0012569444444444633</v>
          </cell>
        </row>
        <row r="81">
          <cell r="D81">
            <v>0.001239583333333294</v>
          </cell>
          <cell r="G81">
            <v>0.0011724537037037797</v>
          </cell>
          <cell r="J81">
            <v>0.0011516203703704209</v>
          </cell>
        </row>
        <row r="82">
          <cell r="D82">
            <v>0.0013622685185185612</v>
          </cell>
          <cell r="G82">
            <v>0.0013104166666666472</v>
          </cell>
          <cell r="J82">
            <v>0.001291666666666691</v>
          </cell>
        </row>
        <row r="83">
          <cell r="D83">
            <v>0.001287037037037031</v>
          </cell>
          <cell r="G83">
            <v>0.0012627314814814827</v>
          </cell>
          <cell r="J83">
            <v>0.0012511574074074439</v>
          </cell>
        </row>
        <row r="84">
          <cell r="D84">
            <v>0.0013090277777778048</v>
          </cell>
          <cell r="G84">
            <v>0.0012928240740740504</v>
          </cell>
          <cell r="J84">
            <v>0.0012731481481481621</v>
          </cell>
        </row>
        <row r="85">
          <cell r="D85">
            <v>0.0012893518518519165</v>
          </cell>
          <cell r="G85" t="e">
            <v>#VALUE!</v>
          </cell>
          <cell r="J85">
            <v>0</v>
          </cell>
        </row>
        <row r="86">
          <cell r="D86">
            <v>0.001275462962962992</v>
          </cell>
          <cell r="G86">
            <v>0.0012569444444443523</v>
          </cell>
          <cell r="J86">
            <v>0.0012650462962963127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2" width="5.7109375" style="0" customWidth="1"/>
    <col min="3" max="3" width="9.7109375" style="0" customWidth="1"/>
    <col min="4" max="5" width="21.28125" style="0" customWidth="1"/>
    <col min="6" max="7" width="20.00390625" style="0" customWidth="1"/>
    <col min="8" max="8" width="10.57421875" style="0" customWidth="1"/>
    <col min="9" max="11" width="9.140625" style="0" customWidth="1"/>
    <col min="12" max="12" width="9.140625" style="35" customWidth="1"/>
  </cols>
  <sheetData>
    <row r="1" spans="1:12" ht="18.75" thickBot="1">
      <c r="A1" s="116" t="s">
        <v>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4.25">
      <c r="A2" s="38" t="s">
        <v>0</v>
      </c>
      <c r="B2" s="19" t="s">
        <v>1</v>
      </c>
      <c r="C2" s="1" t="s">
        <v>2</v>
      </c>
      <c r="D2" s="2" t="s">
        <v>3</v>
      </c>
      <c r="E2" s="2" t="s">
        <v>4</v>
      </c>
      <c r="F2" s="18" t="s">
        <v>5</v>
      </c>
      <c r="G2" s="18" t="s">
        <v>6</v>
      </c>
      <c r="H2" s="18" t="s">
        <v>7</v>
      </c>
      <c r="I2" s="20" t="s">
        <v>8</v>
      </c>
      <c r="J2" s="20" t="s">
        <v>9</v>
      </c>
      <c r="K2" s="20" t="s">
        <v>10</v>
      </c>
      <c r="L2" s="4" t="s">
        <v>11</v>
      </c>
    </row>
    <row r="3" spans="1:12" ht="15">
      <c r="A3" s="28"/>
      <c r="B3" s="27">
        <v>1</v>
      </c>
      <c r="C3" s="22"/>
      <c r="D3" s="6" t="s">
        <v>148</v>
      </c>
      <c r="E3" s="6" t="s">
        <v>149</v>
      </c>
      <c r="F3" s="6" t="s">
        <v>150</v>
      </c>
      <c r="G3" s="6" t="s">
        <v>151</v>
      </c>
      <c r="H3" s="6" t="s">
        <v>24</v>
      </c>
      <c r="I3" s="57">
        <f>+'[1]ALLA STARTANDE'!$D$5</f>
        <v>0.0014004629629630339</v>
      </c>
      <c r="J3" s="59">
        <f>+'[1]ALLA STARTANDE'!$G$5</f>
        <v>0.0013807870370370345</v>
      </c>
      <c r="K3" s="55">
        <f>+'[1]ALLA STARTANDE'!$J$5</f>
        <v>0.0014131944444444322</v>
      </c>
      <c r="L3" s="36">
        <f>MIN(I3,J3,K3)</f>
        <v>0.0013807870370370345</v>
      </c>
    </row>
    <row r="4" spans="1:12" ht="15">
      <c r="A4" s="28"/>
      <c r="B4" s="27"/>
      <c r="C4" s="33"/>
      <c r="D4" s="6"/>
      <c r="E4" s="6"/>
      <c r="F4" s="6"/>
      <c r="G4" s="6"/>
      <c r="H4" s="6"/>
      <c r="I4" s="32"/>
      <c r="J4" s="32"/>
      <c r="K4" s="32"/>
      <c r="L4" s="36">
        <f>MIN(I4,J4,K4)</f>
        <v>0</v>
      </c>
    </row>
    <row r="5" spans="1:12" ht="15">
      <c r="A5" s="28"/>
      <c r="B5" s="27"/>
      <c r="C5" s="33"/>
      <c r="D5" s="6"/>
      <c r="E5" s="6"/>
      <c r="F5" s="6"/>
      <c r="G5" s="6"/>
      <c r="H5" s="6"/>
      <c r="I5" s="32">
        <f>+'[1]ALLA STARTANDE'!$D$4</f>
        <v>0</v>
      </c>
      <c r="J5" s="32"/>
      <c r="K5" s="32"/>
      <c r="L5" s="36">
        <f>MIN(I5,J5,K5)</f>
        <v>0</v>
      </c>
    </row>
    <row r="6" spans="1:12" ht="15">
      <c r="A6" s="28"/>
      <c r="B6" s="27"/>
      <c r="C6" s="33"/>
      <c r="D6" s="6"/>
      <c r="E6" s="6"/>
      <c r="F6" s="6"/>
      <c r="G6" s="6"/>
      <c r="H6" s="6"/>
      <c r="I6" s="32">
        <f>+'[1]ALLA STARTANDE'!$D$4</f>
        <v>0</v>
      </c>
      <c r="J6" s="32"/>
      <c r="K6" s="32"/>
      <c r="L6" s="36">
        <f>MIN(I6,J6,K6)</f>
        <v>0</v>
      </c>
    </row>
    <row r="7" spans="1:12" ht="15">
      <c r="A7" s="111"/>
      <c r="B7" s="10"/>
      <c r="C7" s="11"/>
      <c r="D7" s="12"/>
      <c r="E7" s="13"/>
      <c r="F7" s="14"/>
      <c r="G7" s="14"/>
      <c r="H7" s="14"/>
      <c r="I7" s="15"/>
      <c r="J7" s="15"/>
      <c r="K7" s="15"/>
      <c r="L7" s="16"/>
    </row>
    <row r="8" spans="1:12" ht="15">
      <c r="A8" s="111"/>
      <c r="B8" s="10"/>
      <c r="C8" s="11"/>
      <c r="D8" s="17" t="s">
        <v>12</v>
      </c>
      <c r="E8" s="13"/>
      <c r="F8" s="14"/>
      <c r="G8" s="14"/>
      <c r="H8" s="14"/>
      <c r="I8" s="15"/>
      <c r="J8" s="15"/>
      <c r="K8" s="15"/>
      <c r="L8" s="16"/>
    </row>
    <row r="9" ht="12.75">
      <c r="A9" s="113"/>
    </row>
    <row r="10" ht="12.75">
      <c r="A10" s="111"/>
    </row>
    <row r="11" ht="12.75">
      <c r="A11" s="113"/>
    </row>
    <row r="12" ht="12.75">
      <c r="A12" s="113"/>
    </row>
    <row r="13" ht="12.75">
      <c r="A13" s="113"/>
    </row>
    <row r="14" ht="12.75">
      <c r="A14" s="112"/>
    </row>
    <row r="15" ht="12.75">
      <c r="A15" s="112"/>
    </row>
    <row r="16" ht="12.75">
      <c r="A16" s="112"/>
    </row>
    <row r="17" ht="12.75">
      <c r="A17" s="112"/>
    </row>
    <row r="94" spans="9:12" ht="15">
      <c r="I94" s="24"/>
      <c r="J94" s="24"/>
      <c r="K94" s="24"/>
      <c r="L94" s="34"/>
    </row>
  </sheetData>
  <sheetProtection/>
  <mergeCells count="1">
    <mergeCell ref="A1:L1"/>
  </mergeCells>
  <printOptions/>
  <pageMargins left="0.25" right="0.25" top="0.75" bottom="0.75" header="0.3" footer="0.3"/>
  <pageSetup fitToHeight="0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7">
      <selection activeCell="A31" sqref="A31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9.7109375" style="39" customWidth="1"/>
    <col min="4" max="4" width="21.28125" style="0" customWidth="1"/>
    <col min="5" max="5" width="23.57421875" style="0" customWidth="1"/>
    <col min="6" max="6" width="19.00390625" style="0" customWidth="1"/>
    <col min="7" max="7" width="17.421875" style="0" customWidth="1"/>
    <col min="8" max="8" width="12.7109375" style="0" customWidth="1"/>
    <col min="9" max="11" width="7.28125" style="0" customWidth="1"/>
    <col min="12" max="12" width="8.7109375" style="0" customWidth="1"/>
  </cols>
  <sheetData>
    <row r="1" spans="1:12" ht="18.75" thickBot="1">
      <c r="A1" s="119" t="s">
        <v>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2" ht="28.5">
      <c r="A2" s="37" t="s">
        <v>0</v>
      </c>
      <c r="B2" s="1" t="s">
        <v>1</v>
      </c>
      <c r="C2" s="37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4" t="s">
        <v>11</v>
      </c>
    </row>
    <row r="3" spans="1:12" ht="30">
      <c r="A3" s="21">
        <v>1</v>
      </c>
      <c r="B3" s="27">
        <v>33</v>
      </c>
      <c r="C3" s="71" t="s">
        <v>27</v>
      </c>
      <c r="D3" s="70" t="s">
        <v>123</v>
      </c>
      <c r="E3" s="70" t="s">
        <v>223</v>
      </c>
      <c r="F3" s="70" t="s">
        <v>46</v>
      </c>
      <c r="G3" s="72"/>
      <c r="H3" s="70" t="s">
        <v>124</v>
      </c>
      <c r="I3" s="60">
        <f>+'[1]ALLA STARTANDE'!$D$37</f>
        <v>0.0012523148148148033</v>
      </c>
      <c r="J3" s="62">
        <f>+'[1]ALLA STARTANDE'!$G$37</f>
        <v>0.0012245370370369546</v>
      </c>
      <c r="K3" s="61">
        <f>+'[1]ALLA STARTANDE'!$J$37</f>
        <v>0.0012094907407407263</v>
      </c>
      <c r="L3" s="36">
        <f aca="true" t="shared" si="0" ref="L3:L12">MIN(I3,J3,K3)</f>
        <v>0.0012094907407407263</v>
      </c>
    </row>
    <row r="4" spans="1:12" ht="15">
      <c r="A4" s="21">
        <v>2</v>
      </c>
      <c r="B4" s="85">
        <v>34</v>
      </c>
      <c r="C4" s="86" t="s">
        <v>27</v>
      </c>
      <c r="D4" s="88" t="s">
        <v>43</v>
      </c>
      <c r="E4" s="88" t="s">
        <v>44</v>
      </c>
      <c r="F4" s="88" t="s">
        <v>37</v>
      </c>
      <c r="G4" s="30"/>
      <c r="H4" s="88" t="s">
        <v>23</v>
      </c>
      <c r="I4" s="60">
        <f>+'[1]ALLA STARTANDE'!$D$38</f>
        <v>0.0012627314814814827</v>
      </c>
      <c r="J4" s="62">
        <f>+'[1]ALLA STARTANDE'!$G$38</f>
        <v>0.0012210648148148762</v>
      </c>
      <c r="K4" s="61">
        <f>+'[1]ALLA STARTANDE'!$J$38</f>
        <v>0.0012210648148148762</v>
      </c>
      <c r="L4" s="36">
        <f t="shared" si="0"/>
        <v>0.0012210648148148762</v>
      </c>
    </row>
    <row r="5" spans="1:12" ht="15">
      <c r="A5" s="21">
        <v>3</v>
      </c>
      <c r="B5" s="85">
        <v>32</v>
      </c>
      <c r="C5" s="86" t="s">
        <v>27</v>
      </c>
      <c r="D5" s="88" t="s">
        <v>30</v>
      </c>
      <c r="E5" s="88" t="s">
        <v>31</v>
      </c>
      <c r="F5" s="88" t="s">
        <v>32</v>
      </c>
      <c r="G5" s="30" t="s">
        <v>33</v>
      </c>
      <c r="H5" s="88" t="s">
        <v>24</v>
      </c>
      <c r="I5" s="60">
        <f>+'[1]ALLA STARTANDE'!$D$36</f>
        <v>0.001246527777777784</v>
      </c>
      <c r="J5" s="62">
        <f>+'[1]ALLA STARTANDE'!$G$36</f>
        <v>0.0014513888888889603</v>
      </c>
      <c r="K5" s="61">
        <f>+'[1]ALLA STARTANDE'!$J$36</f>
        <v>0.0012245370370370656</v>
      </c>
      <c r="L5" s="36">
        <f t="shared" si="0"/>
        <v>0.0012245370370370656</v>
      </c>
    </row>
    <row r="6" spans="1:12" ht="30">
      <c r="A6" s="28">
        <v>4</v>
      </c>
      <c r="B6" s="85">
        <v>30</v>
      </c>
      <c r="C6" s="87" t="s">
        <v>27</v>
      </c>
      <c r="D6" s="89" t="s">
        <v>153</v>
      </c>
      <c r="E6" s="89" t="s">
        <v>154</v>
      </c>
      <c r="F6" s="89" t="s">
        <v>91</v>
      </c>
      <c r="G6" s="80"/>
      <c r="H6" s="89" t="s">
        <v>155</v>
      </c>
      <c r="I6" s="57">
        <f>+'[1]ALLA STARTANDE'!$D$34</f>
        <v>0.0012581018518518783</v>
      </c>
      <c r="J6" s="62">
        <f>+'[1]ALLA STARTANDE'!$G$34</f>
        <v>0.001232638888888804</v>
      </c>
      <c r="K6" s="55">
        <f>+'[1]ALLA STARTANDE'!$J$34</f>
        <v>0.0013182870370369582</v>
      </c>
      <c r="L6" s="36">
        <f t="shared" si="0"/>
        <v>0.001232638888888804</v>
      </c>
    </row>
    <row r="7" spans="1:12" ht="15">
      <c r="A7" s="28">
        <v>5</v>
      </c>
      <c r="B7" s="67">
        <v>79</v>
      </c>
      <c r="C7" s="90" t="s">
        <v>27</v>
      </c>
      <c r="D7" s="72" t="s">
        <v>195</v>
      </c>
      <c r="E7" s="6" t="s">
        <v>196</v>
      </c>
      <c r="F7" s="72" t="s">
        <v>62</v>
      </c>
      <c r="G7" s="5"/>
      <c r="H7" s="72" t="s">
        <v>23</v>
      </c>
      <c r="I7" s="57">
        <f>+'[1]ALLA STARTANDE'!$D$83</f>
        <v>0.001287037037037031</v>
      </c>
      <c r="J7" s="59">
        <f>+'[1]ALLA STARTANDE'!$G$83</f>
        <v>0.0012627314814814827</v>
      </c>
      <c r="K7" s="55">
        <f>+'[1]ALLA STARTANDE'!$J$83</f>
        <v>0.0012511574074074439</v>
      </c>
      <c r="L7" s="36">
        <f t="shared" si="0"/>
        <v>0.0012511574074074439</v>
      </c>
    </row>
    <row r="8" spans="1:12" ht="15">
      <c r="A8" s="28">
        <v>6</v>
      </c>
      <c r="B8" s="67">
        <v>82</v>
      </c>
      <c r="C8" s="28" t="s">
        <v>27</v>
      </c>
      <c r="D8" s="23" t="s">
        <v>211</v>
      </c>
      <c r="E8" s="23" t="s">
        <v>244</v>
      </c>
      <c r="F8" s="23" t="s">
        <v>245</v>
      </c>
      <c r="G8" s="66"/>
      <c r="H8" s="23" t="s">
        <v>246</v>
      </c>
      <c r="I8" s="57">
        <f>+'[1]ALLA STARTANDE'!$D$86</f>
        <v>0.001275462962962992</v>
      </c>
      <c r="J8" s="59">
        <f>+'[1]ALLA STARTANDE'!$G$86</f>
        <v>0.0012569444444443523</v>
      </c>
      <c r="K8" s="55">
        <f>+'[1]ALLA STARTANDE'!$J$86</f>
        <v>0.0012650462962963127</v>
      </c>
      <c r="L8" s="36">
        <f t="shared" si="0"/>
        <v>0.0012569444444443523</v>
      </c>
    </row>
    <row r="9" spans="1:12" ht="15" customHeight="1">
      <c r="A9" s="28">
        <v>7</v>
      </c>
      <c r="B9" s="27">
        <v>29</v>
      </c>
      <c r="C9" s="75" t="s">
        <v>27</v>
      </c>
      <c r="D9" s="74" t="s">
        <v>50</v>
      </c>
      <c r="E9" s="70" t="s">
        <v>222</v>
      </c>
      <c r="F9" s="74" t="s">
        <v>51</v>
      </c>
      <c r="G9" s="5"/>
      <c r="H9" s="74" t="s">
        <v>52</v>
      </c>
      <c r="I9" s="60">
        <f>+'[1]ALLA STARTANDE'!$D$33</f>
        <v>0.0012986111111110699</v>
      </c>
      <c r="J9" s="59">
        <f>+'[1]ALLA STARTANDE'!$G$33</f>
        <v>0.0012812500000000115</v>
      </c>
      <c r="K9" s="55">
        <f>+'[1]ALLA STARTANDE'!$J$33</f>
        <v>0.0012650462962964237</v>
      </c>
      <c r="L9" s="36">
        <f t="shared" si="0"/>
        <v>0.0012650462962964237</v>
      </c>
    </row>
    <row r="10" spans="1:12" ht="15">
      <c r="A10" s="28">
        <v>8</v>
      </c>
      <c r="B10" s="67">
        <v>26</v>
      </c>
      <c r="C10" s="71" t="s">
        <v>27</v>
      </c>
      <c r="D10" s="70" t="s">
        <v>161</v>
      </c>
      <c r="E10" s="70" t="s">
        <v>221</v>
      </c>
      <c r="F10" s="70" t="s">
        <v>162</v>
      </c>
      <c r="G10" s="5"/>
      <c r="H10" s="70" t="s">
        <v>163</v>
      </c>
      <c r="I10" s="60">
        <f>+'[1]ALLA STARTANDE'!$D$30</f>
        <v>0.0012974537037036549</v>
      </c>
      <c r="J10" s="59">
        <f>+'[1]ALLA STARTANDE'!$G$30</f>
        <v>0.001282407407407482</v>
      </c>
      <c r="K10" s="55">
        <f>+'[1]ALLA STARTANDE'!$J$30</f>
        <v>0.00128472222222209</v>
      </c>
      <c r="L10" s="36">
        <f t="shared" si="0"/>
        <v>0.001282407407407482</v>
      </c>
    </row>
    <row r="11" spans="1:12" ht="15">
      <c r="A11" s="28">
        <v>9</v>
      </c>
      <c r="B11" s="27">
        <v>27</v>
      </c>
      <c r="C11" s="71" t="s">
        <v>27</v>
      </c>
      <c r="D11" s="70" t="s">
        <v>156</v>
      </c>
      <c r="E11" s="70" t="s">
        <v>157</v>
      </c>
      <c r="F11" s="70" t="s">
        <v>41</v>
      </c>
      <c r="G11" s="72"/>
      <c r="H11" s="70" t="s">
        <v>26</v>
      </c>
      <c r="I11" s="60">
        <f>+'[1]ALLA STARTANDE'!$D$31</f>
        <v>0.0013055555555555598</v>
      </c>
      <c r="J11" s="59">
        <f>+'[1]ALLA STARTANDE'!$G$31</f>
        <v>0.0012974537037037104</v>
      </c>
      <c r="K11" s="55">
        <f>+'[1]ALLA STARTANDE'!$J$31</f>
        <v>0.0012974537037038214</v>
      </c>
      <c r="L11" s="36">
        <f t="shared" si="0"/>
        <v>0.0012974537037037104</v>
      </c>
    </row>
    <row r="12" spans="1:12" ht="15">
      <c r="A12" s="28">
        <v>10</v>
      </c>
      <c r="B12" s="27">
        <v>25</v>
      </c>
      <c r="C12" s="75" t="s">
        <v>27</v>
      </c>
      <c r="D12" s="74" t="s">
        <v>64</v>
      </c>
      <c r="E12" s="74" t="s">
        <v>65</v>
      </c>
      <c r="F12" s="74" t="s">
        <v>66</v>
      </c>
      <c r="G12" s="5"/>
      <c r="H12" s="74" t="s">
        <v>67</v>
      </c>
      <c r="I12" s="60">
        <f>+'[1]ALLA STARTANDE'!$D$29</f>
        <v>0.0013020833333333703</v>
      </c>
      <c r="J12" s="59">
        <f>+'[1]ALLA STARTANDE'!$G$29</f>
        <v>0.0013229166666667291</v>
      </c>
      <c r="K12" s="55">
        <f>+'[1]ALLA STARTANDE'!$J$29</f>
        <v>0.0013900462962963545</v>
      </c>
      <c r="L12" s="36">
        <f t="shared" si="0"/>
        <v>0.0013020833333333703</v>
      </c>
    </row>
    <row r="13" spans="1:12" ht="15" customHeight="1" thickBot="1">
      <c r="A13" s="28">
        <v>12</v>
      </c>
      <c r="B13" s="92">
        <v>24</v>
      </c>
      <c r="C13" s="93" t="s">
        <v>27</v>
      </c>
      <c r="D13" s="94" t="s">
        <v>120</v>
      </c>
      <c r="E13" s="94" t="s">
        <v>121</v>
      </c>
      <c r="F13" s="94" t="s">
        <v>41</v>
      </c>
      <c r="G13" s="95"/>
      <c r="H13" s="94" t="s">
        <v>122</v>
      </c>
      <c r="I13" s="96">
        <f>+'[1]ALLA STARTANDE'!$D$28</f>
        <v>0.0013634259259259207</v>
      </c>
      <c r="J13" s="97">
        <f>+'[1]ALLA STARTANDE'!$G$28</f>
        <v>0.001339120370370428</v>
      </c>
      <c r="K13" s="98" t="e">
        <f>+'[1]ALLA STARTANDE'!$J$28</f>
        <v>#VALUE!</v>
      </c>
      <c r="L13" s="99">
        <f>MIN(I13,J13)</f>
        <v>0.001339120370370428</v>
      </c>
    </row>
    <row r="14" spans="1:12" ht="15">
      <c r="A14" s="28">
        <v>11</v>
      </c>
      <c r="B14" s="27">
        <v>28</v>
      </c>
      <c r="C14" s="75" t="s">
        <v>27</v>
      </c>
      <c r="D14" s="74" t="s">
        <v>47</v>
      </c>
      <c r="E14" s="74" t="s">
        <v>48</v>
      </c>
      <c r="F14" s="74" t="s">
        <v>49</v>
      </c>
      <c r="G14" s="5"/>
      <c r="H14" s="74" t="s">
        <v>26</v>
      </c>
      <c r="I14" s="60">
        <f>+'[1]ALLA STARTANDE'!$D$32</f>
        <v>0.0013796296296296195</v>
      </c>
      <c r="J14" s="59">
        <f>+'[1]ALLA STARTANDE'!$G$32</f>
        <v>0.001339120370370428</v>
      </c>
      <c r="K14" s="55">
        <f>+'[1]ALLA STARTANDE'!$J$32</f>
        <v>0.001341435185185147</v>
      </c>
      <c r="L14" s="36">
        <f>MIN(I14,J14,K14)</f>
        <v>0.001339120370370428</v>
      </c>
    </row>
    <row r="15" spans="1:12" ht="15">
      <c r="A15" s="28"/>
      <c r="B15" s="85"/>
      <c r="C15" s="86"/>
      <c r="D15" s="88"/>
      <c r="E15" s="88"/>
      <c r="F15" s="88"/>
      <c r="G15" s="81"/>
      <c r="H15" s="88"/>
      <c r="I15" s="60"/>
      <c r="J15" s="62"/>
      <c r="K15" s="61"/>
      <c r="L15" s="82"/>
    </row>
    <row r="16" spans="1:12" ht="15">
      <c r="A16" s="21">
        <v>1</v>
      </c>
      <c r="B16" s="85">
        <v>7</v>
      </c>
      <c r="C16" s="86" t="s">
        <v>21</v>
      </c>
      <c r="D16" s="88" t="s">
        <v>68</v>
      </c>
      <c r="E16" s="88" t="s">
        <v>69</v>
      </c>
      <c r="F16" s="88" t="s">
        <v>46</v>
      </c>
      <c r="G16" s="81"/>
      <c r="H16" s="88" t="s">
        <v>24</v>
      </c>
      <c r="I16" s="60">
        <f>+'[1]ALLA STARTANDE'!$D$11</f>
        <v>0.001282407407407482</v>
      </c>
      <c r="J16" s="62">
        <f>+'[1]ALLA STARTANDE'!$G$11</f>
        <v>0.001246527777777784</v>
      </c>
      <c r="K16" s="61">
        <f>+'[1]ALLA STARTANDE'!$J$11</f>
        <v>0.0012407407407407645</v>
      </c>
      <c r="L16" s="82">
        <f aca="true" t="shared" si="1" ref="L16:L27">MIN(I16,J16,K16)</f>
        <v>0.0012407407407407645</v>
      </c>
    </row>
    <row r="17" spans="1:12" ht="15">
      <c r="A17" s="21">
        <v>2</v>
      </c>
      <c r="B17" s="27">
        <v>19</v>
      </c>
      <c r="C17" s="71" t="s">
        <v>21</v>
      </c>
      <c r="D17" s="70" t="s">
        <v>129</v>
      </c>
      <c r="E17" s="70" t="s">
        <v>130</v>
      </c>
      <c r="F17" s="70" t="s">
        <v>101</v>
      </c>
      <c r="G17" s="5"/>
      <c r="H17" s="70" t="s">
        <v>131</v>
      </c>
      <c r="I17" s="60">
        <f>+'[1]ALLA STARTANDE'!$D$23</f>
        <v>0.0013217592592592031</v>
      </c>
      <c r="J17" s="59">
        <f>+'[1]ALLA STARTANDE'!$G$23</f>
        <v>0.0012719907407408027</v>
      </c>
      <c r="K17" s="55">
        <f>+'[1]ALLA STARTANDE'!$J$23</f>
        <v>0.0012407407407407645</v>
      </c>
      <c r="L17" s="36">
        <f t="shared" si="1"/>
        <v>0.0012407407407407645</v>
      </c>
    </row>
    <row r="18" spans="1:12" ht="15">
      <c r="A18" s="21">
        <v>3</v>
      </c>
      <c r="B18" s="27">
        <v>9</v>
      </c>
      <c r="C18" s="71" t="s">
        <v>21</v>
      </c>
      <c r="D18" s="70" t="s">
        <v>193</v>
      </c>
      <c r="E18" s="70" t="s">
        <v>214</v>
      </c>
      <c r="F18" s="70" t="s">
        <v>101</v>
      </c>
      <c r="G18" s="5"/>
      <c r="H18" s="70" t="s">
        <v>125</v>
      </c>
      <c r="I18" s="60">
        <f>+'[1]ALLA STARTANDE'!$D$13</f>
        <v>0.0012650462962962572</v>
      </c>
      <c r="J18" s="59">
        <f>+'[1]ALLA STARTANDE'!$G$13</f>
        <v>0.0012719907407406916</v>
      </c>
      <c r="K18" s="55">
        <f>+'[1]ALLA STARTANDE'!$J$13</f>
        <v>0.0012476851851851434</v>
      </c>
      <c r="L18" s="36">
        <f t="shared" si="1"/>
        <v>0.0012476851851851434</v>
      </c>
    </row>
    <row r="19" spans="1:12" ht="15">
      <c r="A19" s="28">
        <v>4</v>
      </c>
      <c r="B19" s="67">
        <v>11</v>
      </c>
      <c r="C19" s="71" t="s">
        <v>21</v>
      </c>
      <c r="D19" s="70" t="s">
        <v>159</v>
      </c>
      <c r="E19" s="70" t="s">
        <v>160</v>
      </c>
      <c r="F19" s="70" t="s">
        <v>158</v>
      </c>
      <c r="G19" s="5"/>
      <c r="H19" s="70" t="s">
        <v>155</v>
      </c>
      <c r="I19" s="60">
        <f>+'[1]ALLA STARTANDE'!$D$15</f>
        <v>0.001292824074073995</v>
      </c>
      <c r="J19" s="59">
        <f>+'[1]ALLA STARTANDE'!$G$15</f>
        <v>0.0012615740740741233</v>
      </c>
      <c r="K19" s="55">
        <f>+'[1]ALLA STARTANDE'!$J$15</f>
        <v>0.0012650462962963127</v>
      </c>
      <c r="L19" s="36">
        <f t="shared" si="1"/>
        <v>0.0012615740740741233</v>
      </c>
    </row>
    <row r="20" spans="1:12" ht="18" customHeight="1">
      <c r="A20" s="28">
        <v>5</v>
      </c>
      <c r="B20" s="67">
        <v>74</v>
      </c>
      <c r="C20" s="28" t="s">
        <v>21</v>
      </c>
      <c r="D20" s="23" t="s">
        <v>210</v>
      </c>
      <c r="E20" s="23" t="s">
        <v>247</v>
      </c>
      <c r="F20" s="66" t="s">
        <v>204</v>
      </c>
      <c r="G20" s="66"/>
      <c r="H20" s="66" t="s">
        <v>26</v>
      </c>
      <c r="I20" s="60">
        <f>+'[1]ALLA STARTANDE'!$D$78</f>
        <v>0.0013171296296296542</v>
      </c>
      <c r="J20" s="59">
        <f>+'[1]ALLA STARTANDE'!$G$78</f>
        <v>0.0012858796296296715</v>
      </c>
      <c r="K20" s="55">
        <f>+'[1]ALLA STARTANDE'!$J$78</f>
        <v>0.0012650462962963127</v>
      </c>
      <c r="L20" s="36">
        <f t="shared" si="1"/>
        <v>0.0012650462962963127</v>
      </c>
    </row>
    <row r="21" spans="1:12" ht="15">
      <c r="A21" s="28">
        <v>6</v>
      </c>
      <c r="B21" s="27">
        <v>80</v>
      </c>
      <c r="C21" s="75" t="s">
        <v>21</v>
      </c>
      <c r="D21" s="70" t="s">
        <v>190</v>
      </c>
      <c r="E21" s="70" t="s">
        <v>191</v>
      </c>
      <c r="F21" s="70" t="s">
        <v>61</v>
      </c>
      <c r="G21" s="6"/>
      <c r="H21" s="70" t="s">
        <v>24</v>
      </c>
      <c r="I21" s="60">
        <f>+'[1]ALLA STARTANDE'!$D$84</f>
        <v>0.0013090277777778048</v>
      </c>
      <c r="J21" s="59">
        <f>+'[1]ALLA STARTANDE'!$G$84</f>
        <v>0.0012928240740740504</v>
      </c>
      <c r="K21" s="55">
        <f>+'[1]ALLA STARTANDE'!$J$84</f>
        <v>0.0012731481481481621</v>
      </c>
      <c r="L21" s="36">
        <f t="shared" si="1"/>
        <v>0.0012731481481481621</v>
      </c>
    </row>
    <row r="22" spans="1:12" ht="16.5" customHeight="1">
      <c r="A22" s="28">
        <v>7</v>
      </c>
      <c r="B22" s="27">
        <v>18</v>
      </c>
      <c r="C22" s="75" t="s">
        <v>21</v>
      </c>
      <c r="D22" s="74" t="s">
        <v>56</v>
      </c>
      <c r="E22" s="74" t="s">
        <v>57</v>
      </c>
      <c r="F22" s="74" t="s">
        <v>32</v>
      </c>
      <c r="G22" s="5"/>
      <c r="H22" s="74" t="s">
        <v>58</v>
      </c>
      <c r="I22" s="60">
        <f>+'[1]ALLA STARTANDE'!$D$22</f>
        <v>0.001335648148148183</v>
      </c>
      <c r="J22" s="62">
        <f>+'[1]ALLA STARTANDE'!$G$22</f>
        <v>0.0013333333333332975</v>
      </c>
      <c r="K22" s="55">
        <f>+'[1]ALLA STARTANDE'!$J$22</f>
        <v>0.001284722222222201</v>
      </c>
      <c r="L22" s="36">
        <f t="shared" si="1"/>
        <v>0.001284722222222201</v>
      </c>
    </row>
    <row r="23" spans="1:12" ht="15">
      <c r="A23" s="28">
        <v>8</v>
      </c>
      <c r="B23" s="27">
        <v>12</v>
      </c>
      <c r="C23" s="71" t="s">
        <v>21</v>
      </c>
      <c r="D23" s="70" t="s">
        <v>126</v>
      </c>
      <c r="E23" s="70" t="s">
        <v>127</v>
      </c>
      <c r="F23" s="70" t="s">
        <v>91</v>
      </c>
      <c r="G23" s="5"/>
      <c r="H23" s="70" t="s">
        <v>128</v>
      </c>
      <c r="I23" s="60">
        <f>+'[1]ALLA STARTANDE'!$D$16</f>
        <v>0.0013101851851851642</v>
      </c>
      <c r="J23" s="59">
        <f>+'[1]ALLA STARTANDE'!$G$16</f>
        <v>0.001291666666666691</v>
      </c>
      <c r="K23" s="55">
        <f>+'[1]ALLA STARTANDE'!$J$16</f>
        <v>0.001289351851851861</v>
      </c>
      <c r="L23" s="36">
        <f t="shared" si="1"/>
        <v>0.001289351851851861</v>
      </c>
    </row>
    <row r="24" spans="1:12" ht="15">
      <c r="A24" s="28">
        <v>9</v>
      </c>
      <c r="B24" s="27">
        <v>10</v>
      </c>
      <c r="C24" s="75" t="s">
        <v>21</v>
      </c>
      <c r="D24" s="74" t="s">
        <v>114</v>
      </c>
      <c r="E24" s="70" t="s">
        <v>215</v>
      </c>
      <c r="F24" s="74" t="s">
        <v>91</v>
      </c>
      <c r="G24" s="5"/>
      <c r="H24" s="74" t="s">
        <v>52</v>
      </c>
      <c r="I24" s="60">
        <f>+'[1]ALLA STARTANDE'!$D$14</f>
        <v>0.0013356481481481275</v>
      </c>
      <c r="J24" s="59">
        <f>+'[1]ALLA STARTANDE'!$G$14</f>
        <v>0.0013055555555555598</v>
      </c>
      <c r="K24" s="55">
        <f>+'[1]ALLA STARTANDE'!$J$14</f>
        <v>0.0013020833333333703</v>
      </c>
      <c r="L24" s="36">
        <f t="shared" si="1"/>
        <v>0.0013020833333333703</v>
      </c>
    </row>
    <row r="25" spans="1:12" ht="15" customHeight="1">
      <c r="A25" s="28">
        <v>10</v>
      </c>
      <c r="B25" s="27">
        <v>20</v>
      </c>
      <c r="C25" s="75" t="s">
        <v>21</v>
      </c>
      <c r="D25" s="74" t="s">
        <v>53</v>
      </c>
      <c r="E25" s="74" t="s">
        <v>54</v>
      </c>
      <c r="F25" s="74" t="s">
        <v>32</v>
      </c>
      <c r="G25" s="5"/>
      <c r="H25" s="74" t="s">
        <v>55</v>
      </c>
      <c r="I25" s="60">
        <f>+'[1]ALLA STARTANDE'!$D$24</f>
        <v>0.0013599537037037313</v>
      </c>
      <c r="J25" s="59">
        <f>+'[1]ALLA STARTANDE'!$G$24</f>
        <v>0.0013356481481482385</v>
      </c>
      <c r="K25" s="55">
        <f>+'[1]ALLA STARTANDE'!$J$24</f>
        <v>0.0013263888888888076</v>
      </c>
      <c r="L25" s="36">
        <f t="shared" si="1"/>
        <v>0.0013263888888888076</v>
      </c>
    </row>
    <row r="26" spans="1:12" ht="15">
      <c r="A26" s="28">
        <v>11</v>
      </c>
      <c r="B26" s="27">
        <v>22</v>
      </c>
      <c r="C26" s="71" t="s">
        <v>21</v>
      </c>
      <c r="D26" s="70" t="s">
        <v>117</v>
      </c>
      <c r="E26" s="70" t="s">
        <v>219</v>
      </c>
      <c r="F26" s="70" t="s">
        <v>91</v>
      </c>
      <c r="G26" s="5"/>
      <c r="H26" s="70" t="s">
        <v>52</v>
      </c>
      <c r="I26" s="60">
        <f>+'[1]ALLA STARTANDE'!$D$26</f>
        <v>0.0013611111111110352</v>
      </c>
      <c r="J26" s="59">
        <f>+'[1]ALLA STARTANDE'!$G$26</f>
        <v>0.0013449074074074474</v>
      </c>
      <c r="K26" s="55">
        <f>+'[1]ALLA STARTANDE'!$J$26</f>
        <v>0.0015659722222223227</v>
      </c>
      <c r="L26" s="36">
        <f t="shared" si="1"/>
        <v>0.0013449074074074474</v>
      </c>
    </row>
    <row r="27" spans="1:12" ht="15">
      <c r="A27" s="28">
        <v>12</v>
      </c>
      <c r="B27" s="27">
        <v>14</v>
      </c>
      <c r="C27" s="75" t="s">
        <v>21</v>
      </c>
      <c r="D27" s="74" t="s">
        <v>36</v>
      </c>
      <c r="E27" s="70" t="s">
        <v>216</v>
      </c>
      <c r="F27" s="74" t="s">
        <v>37</v>
      </c>
      <c r="G27" s="6"/>
      <c r="H27" s="74" t="s">
        <v>25</v>
      </c>
      <c r="I27" s="60">
        <f>+'[1]ALLA STARTANDE'!$D$18</f>
        <v>0.001393518518518544</v>
      </c>
      <c r="J27" s="62">
        <f>+'[1]ALLA STARTANDE'!$G$18</f>
        <v>0.001391203703703714</v>
      </c>
      <c r="K27" s="61">
        <f>+'[1]ALLA STARTANDE'!$J$18</f>
        <v>0.0013634259259259762</v>
      </c>
      <c r="L27" s="36">
        <f t="shared" si="1"/>
        <v>0.0013634259259259762</v>
      </c>
    </row>
    <row r="28" spans="1:12" ht="17.25" customHeight="1">
      <c r="A28" s="28">
        <v>13</v>
      </c>
      <c r="B28" s="27">
        <v>15</v>
      </c>
      <c r="C28" s="75" t="s">
        <v>21</v>
      </c>
      <c r="D28" s="74" t="s">
        <v>38</v>
      </c>
      <c r="E28" s="70" t="s">
        <v>217</v>
      </c>
      <c r="F28" s="74" t="s">
        <v>32</v>
      </c>
      <c r="G28" s="6"/>
      <c r="H28" s="74" t="s">
        <v>23</v>
      </c>
      <c r="I28" s="60">
        <f>+'[1]ALLA STARTANDE'!$D$19</f>
        <v>0.0013726851851851851</v>
      </c>
      <c r="J28" s="59" t="e">
        <f>+'[1]ALLA STARTANDE'!$G$19</f>
        <v>#VALUE!</v>
      </c>
      <c r="K28" s="55" t="e">
        <f>+'[1]ALLA STARTANDE'!$J$19</f>
        <v>#VALUE!</v>
      </c>
      <c r="L28" s="36">
        <f>MIN(I28)</f>
        <v>0.0013726851851851851</v>
      </c>
    </row>
    <row r="29" spans="1:12" ht="15">
      <c r="A29" s="28">
        <v>14</v>
      </c>
      <c r="B29" s="27">
        <v>8</v>
      </c>
      <c r="C29" s="75" t="s">
        <v>21</v>
      </c>
      <c r="D29" s="70" t="s">
        <v>192</v>
      </c>
      <c r="E29" s="70" t="s">
        <v>213</v>
      </c>
      <c r="F29" s="74" t="s">
        <v>62</v>
      </c>
      <c r="G29" s="5"/>
      <c r="H29" s="74" t="s">
        <v>63</v>
      </c>
      <c r="I29" s="60">
        <f>+'[1]ALLA STARTANDE'!$D$12</f>
        <v>0.0014224537037036966</v>
      </c>
      <c r="J29" s="59">
        <f>+'[1]ALLA STARTANDE'!$G$12</f>
        <v>0.0014131944444444322</v>
      </c>
      <c r="K29" s="55">
        <f>+'[1]ALLA STARTANDE'!$J$12</f>
        <v>0.0013854166666666945</v>
      </c>
      <c r="L29" s="36">
        <f>MIN(I29,J29,K29)</f>
        <v>0.0013854166666666945</v>
      </c>
    </row>
    <row r="30" spans="1:12" ht="15.75" thickBot="1">
      <c r="A30" s="28">
        <v>15</v>
      </c>
      <c r="B30" s="92">
        <v>23</v>
      </c>
      <c r="C30" s="100" t="s">
        <v>21</v>
      </c>
      <c r="D30" s="101" t="s">
        <v>45</v>
      </c>
      <c r="E30" s="94" t="s">
        <v>220</v>
      </c>
      <c r="F30" s="101" t="s">
        <v>46</v>
      </c>
      <c r="G30" s="95"/>
      <c r="H30" s="101" t="s">
        <v>24</v>
      </c>
      <c r="I30" s="96" t="e">
        <f>+'[1]ALLA STARTANDE'!$D$27</f>
        <v>#VALUE!</v>
      </c>
      <c r="J30" s="97" t="e">
        <f>+'[1]ALLA STARTANDE'!$G$27</f>
        <v>#VALUE!</v>
      </c>
      <c r="K30" s="98" t="e">
        <f>+'[1]ALLA STARTANDE'!$J$27</f>
        <v>#VALUE!</v>
      </c>
      <c r="L30" s="99"/>
    </row>
    <row r="31" spans="1:12" ht="15">
      <c r="A31" s="28"/>
      <c r="B31" s="125"/>
      <c r="C31" s="126"/>
      <c r="D31" s="127"/>
      <c r="E31" s="76"/>
      <c r="F31" s="127"/>
      <c r="G31" s="128"/>
      <c r="H31" s="127"/>
      <c r="I31" s="129"/>
      <c r="J31" s="130"/>
      <c r="K31" s="131"/>
      <c r="L31" s="132"/>
    </row>
    <row r="32" spans="1:12" ht="15">
      <c r="A32" s="21">
        <v>1</v>
      </c>
      <c r="B32" s="85">
        <v>13</v>
      </c>
      <c r="C32" s="87" t="s">
        <v>20</v>
      </c>
      <c r="D32" s="89" t="s">
        <v>194</v>
      </c>
      <c r="E32" s="89" t="s">
        <v>152</v>
      </c>
      <c r="F32" s="89" t="s">
        <v>61</v>
      </c>
      <c r="G32" s="81"/>
      <c r="H32" s="89" t="s">
        <v>25</v>
      </c>
      <c r="I32" s="60">
        <f>+'[1]ALLA STARTANDE'!$D$17</f>
        <v>0.0012905092592592204</v>
      </c>
      <c r="J32" s="62">
        <f>+'[1]ALLA STARTANDE'!$G$17</f>
        <v>0.0013020833333333703</v>
      </c>
      <c r="K32" s="61">
        <f>+'[1]ALLA STARTANDE'!$J$17</f>
        <v>0.0012766203703703516</v>
      </c>
      <c r="L32" s="82">
        <f>MIN(I32,J32,K32)</f>
        <v>0.0012766203703703516</v>
      </c>
    </row>
    <row r="33" spans="1:12" ht="17.25" customHeight="1">
      <c r="A33" s="21">
        <v>2</v>
      </c>
      <c r="B33" s="67">
        <v>78</v>
      </c>
      <c r="C33" s="28" t="s">
        <v>20</v>
      </c>
      <c r="D33" s="66" t="s">
        <v>197</v>
      </c>
      <c r="E33" s="23" t="s">
        <v>248</v>
      </c>
      <c r="F33" s="66" t="s">
        <v>198</v>
      </c>
      <c r="G33" s="66"/>
      <c r="H33" s="66" t="s">
        <v>25</v>
      </c>
      <c r="I33" s="60">
        <f>+'[1]ALLA STARTANDE'!$D$82</f>
        <v>0.0013622685185185612</v>
      </c>
      <c r="J33" s="59">
        <f>+'[1]ALLA STARTANDE'!$G$82</f>
        <v>0.0013104166666666472</v>
      </c>
      <c r="K33" s="55">
        <f>+'[1]ALLA STARTANDE'!$J$82</f>
        <v>0.001291666666666691</v>
      </c>
      <c r="L33" s="36">
        <f>MIN(I33,J33,K33)</f>
        <v>0.001291666666666691</v>
      </c>
    </row>
    <row r="34" spans="1:12" ht="15">
      <c r="A34" s="21">
        <v>3</v>
      </c>
      <c r="B34" s="27">
        <v>6</v>
      </c>
      <c r="C34" s="71" t="s">
        <v>20</v>
      </c>
      <c r="D34" s="70" t="s">
        <v>118</v>
      </c>
      <c r="E34" s="70" t="s">
        <v>212</v>
      </c>
      <c r="F34" s="70" t="s">
        <v>119</v>
      </c>
      <c r="G34" s="5"/>
      <c r="H34" s="70" t="s">
        <v>52</v>
      </c>
      <c r="I34" s="60">
        <f>+'[1]ALLA STARTANDE'!$D$10</f>
        <v>0.001331018518518523</v>
      </c>
      <c r="J34" s="59">
        <f>+'[1]ALLA STARTANDE'!$G$10</f>
        <v>0.0013148148148147687</v>
      </c>
      <c r="K34" s="55">
        <f>+'[1]ALLA STARTANDE'!$J$10</f>
        <v>0.001296296296296351</v>
      </c>
      <c r="L34" s="36">
        <f>MIN(I34,J34,K34)</f>
        <v>0.001296296296296351</v>
      </c>
    </row>
    <row r="35" spans="1:12" ht="17.25" customHeight="1">
      <c r="A35" s="28">
        <v>4</v>
      </c>
      <c r="B35" s="27">
        <v>4</v>
      </c>
      <c r="C35" s="75" t="s">
        <v>20</v>
      </c>
      <c r="D35" s="74" t="s">
        <v>39</v>
      </c>
      <c r="E35" s="74" t="s">
        <v>40</v>
      </c>
      <c r="F35" s="74" t="s">
        <v>41</v>
      </c>
      <c r="G35" s="6"/>
      <c r="H35" s="74" t="s">
        <v>42</v>
      </c>
      <c r="I35" s="60">
        <f>+'[1]ALLA STARTANDE'!$D$8</f>
        <v>0.0013368055555555425</v>
      </c>
      <c r="J35" s="59">
        <f>+'[1]ALLA STARTANDE'!$G$8</f>
        <v>0.0013287037037036376</v>
      </c>
      <c r="K35" s="55">
        <f>+'[1]ALLA STARTANDE'!$J$8</f>
        <v>0.0013171296296297097</v>
      </c>
      <c r="L35" s="36">
        <f>MIN(I35,J35,K35)</f>
        <v>0.0013171296296297097</v>
      </c>
    </row>
    <row r="36" spans="1:12" ht="15">
      <c r="A36" s="28">
        <v>5</v>
      </c>
      <c r="B36" s="27">
        <v>16</v>
      </c>
      <c r="C36" s="71" t="s">
        <v>20</v>
      </c>
      <c r="D36" s="70" t="s">
        <v>115</v>
      </c>
      <c r="E36" s="70" t="s">
        <v>218</v>
      </c>
      <c r="F36" s="76" t="s">
        <v>41</v>
      </c>
      <c r="G36" s="5"/>
      <c r="H36" s="70" t="s">
        <v>116</v>
      </c>
      <c r="I36" s="60">
        <f>+'[1]ALLA STARTANDE'!$D$20</f>
        <v>0.0013495370370370519</v>
      </c>
      <c r="J36" s="59" t="e">
        <f>+'[1]ALLA STARTANDE'!$G$20</f>
        <v>#VALUE!</v>
      </c>
      <c r="K36" s="55" t="e">
        <f>+'[1]ALLA STARTANDE'!$J$20</f>
        <v>#VALUE!</v>
      </c>
      <c r="L36" s="36">
        <f>MIN(I36)</f>
        <v>0.0013495370370370519</v>
      </c>
    </row>
    <row r="37" spans="1:12" ht="15">
      <c r="A37" s="28">
        <v>6</v>
      </c>
      <c r="B37" s="27">
        <v>5</v>
      </c>
      <c r="C37" s="75" t="s">
        <v>20</v>
      </c>
      <c r="D37" s="74" t="s">
        <v>59</v>
      </c>
      <c r="E37" s="74" t="s">
        <v>60</v>
      </c>
      <c r="F37" s="74" t="s">
        <v>61</v>
      </c>
      <c r="G37" s="5"/>
      <c r="H37" s="74" t="s">
        <v>23</v>
      </c>
      <c r="I37" s="60">
        <f>+'[1]ALLA STARTANDE'!$D$9</f>
        <v>0.001388888888888884</v>
      </c>
      <c r="J37" s="59">
        <f>+'[1]ALLA STARTANDE'!$G$9</f>
        <v>0.0013587962962963163</v>
      </c>
      <c r="K37" s="55">
        <f>+'[1]ALLA STARTANDE'!$J$9</f>
        <v>0.0013611111111111462</v>
      </c>
      <c r="L37" s="36">
        <f>MIN(I37,J37,K37)</f>
        <v>0.0013587962962963163</v>
      </c>
    </row>
    <row r="38" spans="1:12" ht="15">
      <c r="A38" s="22">
        <v>7</v>
      </c>
      <c r="B38" s="27">
        <v>17</v>
      </c>
      <c r="C38" s="75" t="s">
        <v>20</v>
      </c>
      <c r="D38" s="74" t="s">
        <v>35</v>
      </c>
      <c r="E38" s="74" t="s">
        <v>34</v>
      </c>
      <c r="F38" s="74" t="s">
        <v>32</v>
      </c>
      <c r="G38" s="6"/>
      <c r="H38" s="74" t="s">
        <v>23</v>
      </c>
      <c r="I38" s="60">
        <f>+'[1]ALLA STARTANDE'!$D$21</f>
        <v>0.0014027777777777528</v>
      </c>
      <c r="J38" s="59" t="e">
        <f>+'[1]ALLA STARTANDE'!$G$21</f>
        <v>#VALUE!</v>
      </c>
      <c r="K38" s="55" t="e">
        <f>+'[1]ALLA STARTANDE'!$J$21</f>
        <v>#VALUE!</v>
      </c>
      <c r="L38" s="36">
        <f>MIN(I38)</f>
        <v>0.0014027777777777528</v>
      </c>
    </row>
    <row r="40" ht="12.75">
      <c r="D40" s="17" t="s">
        <v>12</v>
      </c>
    </row>
  </sheetData>
  <sheetProtection/>
  <autoFilter ref="A2:L2">
    <sortState ref="A3:L40">
      <sortCondition sortBy="value" ref="L3:L40"/>
    </sortState>
  </autoFilter>
  <mergeCells count="1">
    <mergeCell ref="A1:L1"/>
  </mergeCells>
  <printOptions/>
  <pageMargins left="0.25" right="0.25" top="0.75" bottom="0.75" header="0.3" footer="0.3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120" zoomScaleNormal="120" zoomScalePageLayoutView="0" workbookViewId="0" topLeftCell="A1">
      <selection activeCell="A3" sqref="A3:A5"/>
    </sheetView>
  </sheetViews>
  <sheetFormatPr defaultColWidth="9.140625" defaultRowHeight="12.75"/>
  <cols>
    <col min="1" max="2" width="5.7109375" style="0" customWidth="1"/>
    <col min="3" max="3" width="9.7109375" style="39" customWidth="1"/>
    <col min="4" max="4" width="18.00390625" style="0" customWidth="1"/>
    <col min="5" max="5" width="21.28125" style="0" customWidth="1"/>
    <col min="6" max="6" width="20.00390625" style="0" customWidth="1"/>
    <col min="7" max="7" width="22.140625" style="0" customWidth="1"/>
    <col min="8" max="8" width="12.00390625" style="0" customWidth="1"/>
    <col min="9" max="11" width="7.57421875" style="0" customWidth="1"/>
    <col min="12" max="12" width="8.57421875" style="0" customWidth="1"/>
  </cols>
  <sheetData>
    <row r="1" spans="1:12" ht="18.75" thickBot="1">
      <c r="A1" s="116" t="s">
        <v>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25.5">
      <c r="A2" s="42" t="s">
        <v>0</v>
      </c>
      <c r="B2" s="43" t="s">
        <v>1</v>
      </c>
      <c r="C2" s="42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5" t="s">
        <v>8</v>
      </c>
      <c r="J2" s="45" t="s">
        <v>9</v>
      </c>
      <c r="K2" s="45" t="s">
        <v>10</v>
      </c>
      <c r="L2" s="46" t="s">
        <v>11</v>
      </c>
    </row>
    <row r="3" spans="1:12" ht="18" customHeight="1">
      <c r="A3" s="26">
        <v>1</v>
      </c>
      <c r="B3" s="40">
        <v>39</v>
      </c>
      <c r="C3" s="75" t="s">
        <v>21</v>
      </c>
      <c r="D3" s="74" t="s">
        <v>71</v>
      </c>
      <c r="E3" s="70" t="s">
        <v>225</v>
      </c>
      <c r="F3" s="74" t="s">
        <v>51</v>
      </c>
      <c r="G3" s="9"/>
      <c r="H3" s="74" t="s">
        <v>24</v>
      </c>
      <c r="I3" s="63">
        <f>+'[1]ALLA STARTANDE'!$D$43</f>
        <v>0.0013680555555555807</v>
      </c>
      <c r="J3" s="64">
        <f>+'[1]ALLA STARTANDE'!$G$43</f>
        <v>0.0013761574074073746</v>
      </c>
      <c r="K3" s="65">
        <f>+'[1]ALLA STARTANDE'!$J$43</f>
        <v>0.0013576388888888458</v>
      </c>
      <c r="L3" s="48">
        <f aca="true" t="shared" si="0" ref="L3:L12">MIN(I3,J3,K3)</f>
        <v>0.0013576388888888458</v>
      </c>
    </row>
    <row r="4" spans="1:12" ht="15">
      <c r="A4" s="26">
        <v>2</v>
      </c>
      <c r="B4" s="40">
        <v>41</v>
      </c>
      <c r="C4" s="75" t="s">
        <v>27</v>
      </c>
      <c r="D4" s="74" t="s">
        <v>78</v>
      </c>
      <c r="E4" s="74" t="s">
        <v>79</v>
      </c>
      <c r="F4" s="74" t="s">
        <v>80</v>
      </c>
      <c r="G4" s="9"/>
      <c r="H4" s="74" t="s">
        <v>52</v>
      </c>
      <c r="I4" s="63">
        <f>+'[1]ALLA STARTANDE'!$D$45</f>
        <v>0.0013819444444444495</v>
      </c>
      <c r="J4" s="64">
        <f>+'[1]ALLA STARTANDE'!$G$45</f>
        <v>0.0013923611111110734</v>
      </c>
      <c r="K4" s="65">
        <f>+'[1]ALLA STARTANDE'!$J$45</f>
        <v>0.0013611111111111462</v>
      </c>
      <c r="L4" s="48">
        <f t="shared" si="0"/>
        <v>0.0013611111111111462</v>
      </c>
    </row>
    <row r="5" spans="1:12" ht="15">
      <c r="A5" s="115">
        <v>3</v>
      </c>
      <c r="B5" s="102">
        <v>44</v>
      </c>
      <c r="C5" s="87" t="s">
        <v>21</v>
      </c>
      <c r="D5" s="89" t="s">
        <v>132</v>
      </c>
      <c r="E5" s="89" t="s">
        <v>226</v>
      </c>
      <c r="F5" s="89" t="s">
        <v>101</v>
      </c>
      <c r="G5" s="69" t="s">
        <v>165</v>
      </c>
      <c r="H5" s="89" t="s">
        <v>52</v>
      </c>
      <c r="I5" s="103">
        <f>+'[1]ALLA STARTANDE'!$D$48</f>
        <v>0.0013923611111111844</v>
      </c>
      <c r="J5" s="104">
        <f>+'[1]ALLA STARTANDE'!$G$48</f>
        <v>0.0013668981481482767</v>
      </c>
      <c r="K5" s="105">
        <f>+'[1]ALLA STARTANDE'!$J$48</f>
        <v>0.0013923611111110734</v>
      </c>
      <c r="L5" s="106">
        <f t="shared" si="0"/>
        <v>0.0013668981481482767</v>
      </c>
    </row>
    <row r="6" spans="1:12" ht="15">
      <c r="A6" s="109">
        <v>4</v>
      </c>
      <c r="B6" s="40">
        <v>40</v>
      </c>
      <c r="C6" s="75" t="s">
        <v>27</v>
      </c>
      <c r="D6" s="74" t="s">
        <v>81</v>
      </c>
      <c r="E6" s="74" t="s">
        <v>82</v>
      </c>
      <c r="F6" s="74" t="s">
        <v>83</v>
      </c>
      <c r="G6" s="9"/>
      <c r="H6" s="74" t="s">
        <v>84</v>
      </c>
      <c r="I6" s="63">
        <f>+'[1]ALLA STARTANDE'!$D$44</f>
        <v>0.0013981481481481484</v>
      </c>
      <c r="J6" s="64">
        <f>+'[1]ALLA STARTANDE'!$G$44</f>
        <v>0.0013969907407407334</v>
      </c>
      <c r="K6" s="65">
        <f>+'[1]ALLA STARTANDE'!$J$44</f>
        <v>0.0013831018518518645</v>
      </c>
      <c r="L6" s="48">
        <f t="shared" si="0"/>
        <v>0.0013831018518518645</v>
      </c>
    </row>
    <row r="7" spans="1:12" ht="15">
      <c r="A7" s="109">
        <v>5</v>
      </c>
      <c r="B7" s="40">
        <v>42</v>
      </c>
      <c r="C7" s="75" t="s">
        <v>21</v>
      </c>
      <c r="D7" s="74" t="s">
        <v>72</v>
      </c>
      <c r="E7" s="74" t="s">
        <v>73</v>
      </c>
      <c r="F7" s="74" t="s">
        <v>74</v>
      </c>
      <c r="G7" s="7"/>
      <c r="H7" s="74" t="s">
        <v>75</v>
      </c>
      <c r="I7" s="63">
        <f>+'[1]ALLA STARTANDE'!$D$46</f>
        <v>0.0014201388888889221</v>
      </c>
      <c r="J7" s="64">
        <f>+'[1]ALLA STARTANDE'!$G$46</f>
        <v>0.0013877314814815245</v>
      </c>
      <c r="K7" s="65">
        <f>+'[1]ALLA STARTANDE'!$J$46</f>
        <v>0.0013981481481480929</v>
      </c>
      <c r="L7" s="48">
        <f t="shared" si="0"/>
        <v>0.0013877314814815245</v>
      </c>
    </row>
    <row r="8" spans="1:12" ht="16.5" customHeight="1">
      <c r="A8" s="109">
        <v>6</v>
      </c>
      <c r="B8" s="40">
        <v>43</v>
      </c>
      <c r="C8" s="71" t="s">
        <v>21</v>
      </c>
      <c r="D8" s="70" t="s">
        <v>166</v>
      </c>
      <c r="E8" s="70" t="s">
        <v>167</v>
      </c>
      <c r="F8" s="70" t="s">
        <v>96</v>
      </c>
      <c r="G8" s="9"/>
      <c r="H8" s="70" t="s">
        <v>52</v>
      </c>
      <c r="I8" s="63">
        <f>+'[1]ALLA STARTANDE'!$D$47</f>
        <v>0.0014062499999999978</v>
      </c>
      <c r="J8" s="64">
        <f>+'[1]ALLA STARTANDE'!$G$47</f>
        <v>0.001391203703703603</v>
      </c>
      <c r="K8" s="65">
        <f>+'[1]ALLA STARTANDE'!$J$47</f>
        <v>0.0014085648148147722</v>
      </c>
      <c r="L8" s="48">
        <f t="shared" si="0"/>
        <v>0.001391203703703603</v>
      </c>
    </row>
    <row r="9" spans="1:12" ht="30">
      <c r="A9" s="110">
        <v>7</v>
      </c>
      <c r="B9" s="102">
        <v>35</v>
      </c>
      <c r="C9" s="87" t="s">
        <v>20</v>
      </c>
      <c r="D9" s="89" t="s">
        <v>168</v>
      </c>
      <c r="E9" s="89" t="s">
        <v>169</v>
      </c>
      <c r="F9" s="89" t="s">
        <v>101</v>
      </c>
      <c r="G9" s="69"/>
      <c r="H9" s="89" t="s">
        <v>24</v>
      </c>
      <c r="I9" s="103">
        <f>+'[1]ALLA STARTANDE'!$D$39</f>
        <v>0.001427083333333301</v>
      </c>
      <c r="J9" s="104">
        <f>+'[1]ALLA STARTANDE'!$G$39</f>
        <v>0.0015543981481480618</v>
      </c>
      <c r="K9" s="105">
        <f>+'[1]ALLA STARTANDE'!$J$39</f>
        <v>0.0014050925925925828</v>
      </c>
      <c r="L9" s="106">
        <f t="shared" si="0"/>
        <v>0.0014050925925925828</v>
      </c>
    </row>
    <row r="10" spans="1:12" ht="15">
      <c r="A10" s="109">
        <v>8</v>
      </c>
      <c r="B10" s="40">
        <v>38</v>
      </c>
      <c r="C10" s="71" t="s">
        <v>20</v>
      </c>
      <c r="D10" s="70" t="s">
        <v>164</v>
      </c>
      <c r="E10" s="70" t="s">
        <v>224</v>
      </c>
      <c r="F10" s="70" t="s">
        <v>96</v>
      </c>
      <c r="G10" s="9"/>
      <c r="H10" s="70" t="s">
        <v>128</v>
      </c>
      <c r="I10" s="63">
        <f>+'[1]ALLA STARTANDE'!$D$42</f>
        <v>0.001431712962962961</v>
      </c>
      <c r="J10" s="64">
        <f>+'[1]ALLA STARTANDE'!$G$42</f>
        <v>0.0014201388888889221</v>
      </c>
      <c r="K10" s="65">
        <f>+'[1]ALLA STARTANDE'!$J$42</f>
        <v>0.0014212962962962816</v>
      </c>
      <c r="L10" s="48">
        <f t="shared" si="0"/>
        <v>0.0014201388888889221</v>
      </c>
    </row>
    <row r="11" spans="1:12" ht="15">
      <c r="A11" s="109">
        <v>9</v>
      </c>
      <c r="B11" s="40">
        <v>37</v>
      </c>
      <c r="C11" s="75" t="s">
        <v>20</v>
      </c>
      <c r="D11" s="74" t="s">
        <v>76</v>
      </c>
      <c r="E11" s="74" t="s">
        <v>77</v>
      </c>
      <c r="F11" s="74" t="s">
        <v>32</v>
      </c>
      <c r="G11" s="9"/>
      <c r="H11" s="74" t="s">
        <v>24</v>
      </c>
      <c r="I11" s="63">
        <f>+'[1]ALLA STARTANDE'!$D$41</f>
        <v>0.0014872685185185475</v>
      </c>
      <c r="J11" s="64">
        <f>+'[1]ALLA STARTANDE'!$G$41</f>
        <v>0.0014560185185183983</v>
      </c>
      <c r="K11" s="65">
        <f>+'[1]ALLA STARTANDE'!$J$41</f>
        <v>0.001429398148148131</v>
      </c>
      <c r="L11" s="48">
        <f t="shared" si="0"/>
        <v>0.001429398148148131</v>
      </c>
    </row>
    <row r="12" spans="1:12" ht="15">
      <c r="A12" s="28">
        <v>10</v>
      </c>
      <c r="B12" s="40">
        <v>36</v>
      </c>
      <c r="C12" s="71" t="s">
        <v>20</v>
      </c>
      <c r="D12" s="70" t="s">
        <v>170</v>
      </c>
      <c r="E12" s="70" t="s">
        <v>171</v>
      </c>
      <c r="F12" s="70" t="s">
        <v>61</v>
      </c>
      <c r="G12" s="9"/>
      <c r="H12" s="70" t="s">
        <v>52</v>
      </c>
      <c r="I12" s="63">
        <f>+'[1]ALLA STARTANDE'!$D$40</f>
        <v>0.0014525462962963198</v>
      </c>
      <c r="J12" s="64">
        <f>+'[1]ALLA STARTANDE'!$G$40</f>
        <v>0.001438657407407451</v>
      </c>
      <c r="K12" s="65">
        <f>+'[1]ALLA STARTANDE'!$J$40</f>
        <v>0.001438657407407451</v>
      </c>
      <c r="L12" s="48">
        <f t="shared" si="0"/>
        <v>0.001438657407407451</v>
      </c>
    </row>
    <row r="13" spans="1:12" ht="15">
      <c r="A13" s="110"/>
      <c r="B13" s="102"/>
      <c r="C13" s="87"/>
      <c r="D13" s="88"/>
      <c r="E13" s="88"/>
      <c r="F13" s="89"/>
      <c r="G13" s="69"/>
      <c r="H13" s="89"/>
      <c r="I13" s="107"/>
      <c r="J13" s="107"/>
      <c r="K13" s="107"/>
      <c r="L13" s="108"/>
    </row>
    <row r="14" spans="1:12" ht="15">
      <c r="A14" s="109"/>
      <c r="B14" s="40"/>
      <c r="C14" s="71"/>
      <c r="D14" s="74"/>
      <c r="E14" s="74"/>
      <c r="F14" s="70"/>
      <c r="G14" s="9"/>
      <c r="H14" s="70"/>
      <c r="I14" s="47"/>
      <c r="J14" s="47"/>
      <c r="K14" s="47"/>
      <c r="L14" s="79"/>
    </row>
    <row r="15" spans="1:12" ht="15">
      <c r="A15" s="109"/>
      <c r="B15" s="40"/>
      <c r="C15" s="71"/>
      <c r="D15" s="74"/>
      <c r="E15" s="74"/>
      <c r="F15" s="70"/>
      <c r="G15" s="9"/>
      <c r="H15" s="70"/>
      <c r="I15" s="47"/>
      <c r="J15" s="47"/>
      <c r="K15" s="47"/>
      <c r="L15" s="79"/>
    </row>
    <row r="16" spans="1:12" ht="15">
      <c r="A16" s="109"/>
      <c r="B16" s="40"/>
      <c r="C16" s="71"/>
      <c r="D16" s="74"/>
      <c r="E16" s="74"/>
      <c r="F16" s="70"/>
      <c r="G16" s="9"/>
      <c r="H16" s="70"/>
      <c r="I16" s="47"/>
      <c r="J16" s="47"/>
      <c r="K16" s="47"/>
      <c r="L16" s="79"/>
    </row>
    <row r="17" spans="1:12" ht="15">
      <c r="A17" s="109"/>
      <c r="B17" s="40"/>
      <c r="C17" s="22"/>
      <c r="D17" s="49"/>
      <c r="E17" s="49"/>
      <c r="F17" s="49"/>
      <c r="G17" s="9"/>
      <c r="H17" s="49"/>
      <c r="I17" s="47"/>
      <c r="J17" s="47"/>
      <c r="K17" s="47"/>
      <c r="L17" s="48"/>
    </row>
    <row r="18" spans="1:12" ht="15">
      <c r="A18" s="26"/>
      <c r="B18" s="40"/>
      <c r="C18" s="22"/>
      <c r="D18" s="49"/>
      <c r="E18" s="49"/>
      <c r="F18" s="49"/>
      <c r="G18" s="9"/>
      <c r="H18" s="49"/>
      <c r="I18" s="47"/>
      <c r="J18" s="47"/>
      <c r="K18" s="47"/>
      <c r="L18" s="48"/>
    </row>
    <row r="19" spans="1:12" ht="15">
      <c r="A19" s="26"/>
      <c r="B19" s="40"/>
      <c r="C19" s="22"/>
      <c r="D19" s="49"/>
      <c r="E19" s="49"/>
      <c r="F19" s="49"/>
      <c r="G19" s="9"/>
      <c r="H19" s="49"/>
      <c r="I19" s="47"/>
      <c r="J19" s="47"/>
      <c r="K19" s="47"/>
      <c r="L19" s="48"/>
    </row>
    <row r="22" ht="12.75">
      <c r="D22" s="50" t="s">
        <v>12</v>
      </c>
    </row>
  </sheetData>
  <sheetProtection/>
  <autoFilter ref="A2:L2">
    <sortState ref="A3:L22">
      <sortCondition sortBy="value" ref="L3:L22"/>
    </sortState>
  </autoFilter>
  <mergeCells count="1">
    <mergeCell ref="A1:L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="120" zoomScaleNormal="120" zoomScalePageLayoutView="0" workbookViewId="0" topLeftCell="A1">
      <selection activeCell="A3" sqref="A3:A5"/>
    </sheetView>
  </sheetViews>
  <sheetFormatPr defaultColWidth="9.140625" defaultRowHeight="12.75"/>
  <cols>
    <col min="1" max="1" width="5.7109375" style="39" customWidth="1"/>
    <col min="2" max="2" width="5.7109375" style="0" customWidth="1"/>
    <col min="3" max="3" width="9.7109375" style="0" customWidth="1"/>
    <col min="4" max="4" width="20.00390625" style="0" customWidth="1"/>
    <col min="5" max="5" width="17.00390625" style="0" customWidth="1"/>
    <col min="6" max="6" width="21.28125" style="0" customWidth="1"/>
    <col min="7" max="7" width="20.00390625" style="0" customWidth="1"/>
    <col min="8" max="8" width="10.57421875" style="0" customWidth="1"/>
    <col min="9" max="12" width="8.421875" style="0" customWidth="1"/>
  </cols>
  <sheetData>
    <row r="1" spans="1:12" ht="18.75" thickBot="1">
      <c r="A1" s="116" t="s">
        <v>15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4.25">
      <c r="A2" s="38" t="s">
        <v>0</v>
      </c>
      <c r="B2" s="19" t="s">
        <v>1</v>
      </c>
      <c r="C2" s="37" t="s">
        <v>2</v>
      </c>
      <c r="D2" s="2" t="s">
        <v>3</v>
      </c>
      <c r="E2" s="2" t="s">
        <v>4</v>
      </c>
      <c r="F2" s="18" t="s">
        <v>5</v>
      </c>
      <c r="G2" s="18" t="s">
        <v>6</v>
      </c>
      <c r="H2" s="18" t="s">
        <v>7</v>
      </c>
      <c r="I2" s="56" t="s">
        <v>8</v>
      </c>
      <c r="J2" s="58" t="s">
        <v>9</v>
      </c>
      <c r="K2" s="54" t="s">
        <v>10</v>
      </c>
      <c r="L2" s="4" t="s">
        <v>11</v>
      </c>
    </row>
    <row r="3" spans="1:12" ht="15" customHeight="1">
      <c r="A3" s="21">
        <v>1</v>
      </c>
      <c r="B3" s="27">
        <v>50</v>
      </c>
      <c r="C3" s="75" t="s">
        <v>20</v>
      </c>
      <c r="D3" s="74" t="s">
        <v>94</v>
      </c>
      <c r="E3" s="74" t="s">
        <v>95</v>
      </c>
      <c r="F3" s="74" t="s">
        <v>91</v>
      </c>
      <c r="G3" s="9"/>
      <c r="H3" s="74" t="s">
        <v>23</v>
      </c>
      <c r="I3" s="57">
        <f>+'[1]ALLA STARTANDE'!$D$54</f>
        <v>0.0014097222222222427</v>
      </c>
      <c r="J3" s="59">
        <f>+'[1]ALLA STARTANDE'!$G$54</f>
        <v>0.0013993055555555634</v>
      </c>
      <c r="K3" s="55">
        <f>+'[1]ALLA STARTANDE'!$J$54</f>
        <v>0.0013831018518518645</v>
      </c>
      <c r="L3" s="36">
        <f aca="true" t="shared" si="0" ref="L3:L9">MIN(I3,J3,K3)</f>
        <v>0.0013831018518518645</v>
      </c>
    </row>
    <row r="4" spans="1:12" ht="15">
      <c r="A4" s="21">
        <v>2</v>
      </c>
      <c r="B4" s="27">
        <v>48</v>
      </c>
      <c r="C4" s="75" t="s">
        <v>20</v>
      </c>
      <c r="D4" s="74" t="s">
        <v>92</v>
      </c>
      <c r="E4" s="74" t="s">
        <v>93</v>
      </c>
      <c r="F4" s="74" t="s">
        <v>83</v>
      </c>
      <c r="G4" s="9"/>
      <c r="H4" s="74" t="s">
        <v>24</v>
      </c>
      <c r="I4" s="57">
        <f>+'[1]ALLA STARTANDE'!$D$52</f>
        <v>0.001473379629629623</v>
      </c>
      <c r="J4" s="59">
        <f>+'[1]ALLA STARTANDE'!$G$52</f>
        <v>0.001427083333333301</v>
      </c>
      <c r="K4" s="55">
        <f>+'[1]ALLA STARTANDE'!$J52</f>
        <v>0.0014513888888888493</v>
      </c>
      <c r="L4" s="36">
        <f t="shared" si="0"/>
        <v>0.001427083333333301</v>
      </c>
    </row>
    <row r="5" spans="1:12" ht="15">
      <c r="A5" s="21">
        <v>3</v>
      </c>
      <c r="B5" s="27">
        <v>47</v>
      </c>
      <c r="C5" s="75" t="s">
        <v>20</v>
      </c>
      <c r="D5" s="74" t="s">
        <v>86</v>
      </c>
      <c r="E5" s="74" t="s">
        <v>87</v>
      </c>
      <c r="F5" s="74" t="s">
        <v>83</v>
      </c>
      <c r="G5" s="9"/>
      <c r="H5" s="74" t="s">
        <v>88</v>
      </c>
      <c r="I5" s="57">
        <f>+'[1]ALLA STARTANDE'!$D$51</f>
        <v>0.0014895833333333774</v>
      </c>
      <c r="J5" s="59">
        <f>+'[1]ALLA STARTANDE'!$G$51</f>
        <v>0.0014594907407406987</v>
      </c>
      <c r="K5" s="55">
        <f>+'[1]ALLA STARTANDE'!$J$51</f>
        <v>0.0014560185185185093</v>
      </c>
      <c r="L5" s="36">
        <f t="shared" si="0"/>
        <v>0.0014560185185185093</v>
      </c>
    </row>
    <row r="6" spans="1:12" ht="15">
      <c r="A6" s="28">
        <v>4</v>
      </c>
      <c r="B6" s="27">
        <v>45</v>
      </c>
      <c r="C6" s="75" t="s">
        <v>20</v>
      </c>
      <c r="D6" s="74" t="s">
        <v>89</v>
      </c>
      <c r="E6" s="74" t="s">
        <v>90</v>
      </c>
      <c r="F6" s="74" t="s">
        <v>91</v>
      </c>
      <c r="G6" s="9"/>
      <c r="H6" s="74" t="s">
        <v>23</v>
      </c>
      <c r="I6" s="57">
        <f>+'[1]ALLA STARTANDE'!$D$49</f>
        <v>0.001481481481481528</v>
      </c>
      <c r="J6" s="59">
        <f>+'[1]ALLA STARTANDE'!$G$49</f>
        <v>0.0014571759259258688</v>
      </c>
      <c r="K6" s="55">
        <f>+'[1]ALLA STARTANDE'!$J$49</f>
        <v>0.0014618055555555287</v>
      </c>
      <c r="L6" s="36">
        <f t="shared" si="0"/>
        <v>0.0014571759259258688</v>
      </c>
    </row>
    <row r="7" spans="1:12" ht="15" customHeight="1">
      <c r="A7" s="28">
        <v>5</v>
      </c>
      <c r="B7" s="27">
        <v>46</v>
      </c>
      <c r="C7" s="71" t="s">
        <v>20</v>
      </c>
      <c r="D7" s="70" t="s">
        <v>172</v>
      </c>
      <c r="E7" s="70" t="s">
        <v>173</v>
      </c>
      <c r="F7" s="70" t="s">
        <v>61</v>
      </c>
      <c r="G7" s="9"/>
      <c r="H7" s="70" t="s">
        <v>124</v>
      </c>
      <c r="I7" s="57">
        <f>+'[1]ALLA STARTANDE'!$D$50</f>
        <v>0.0015104166666666252</v>
      </c>
      <c r="J7" s="59">
        <f>+'[1]ALLA STARTANDE'!$G$50</f>
        <v>0.0014664351851851887</v>
      </c>
      <c r="K7" s="55">
        <f>+'[1]ALLA STARTANDE'!$J$50</f>
        <v>0.0014618055555555287</v>
      </c>
      <c r="L7" s="36">
        <f t="shared" si="0"/>
        <v>0.0014618055555555287</v>
      </c>
    </row>
    <row r="8" spans="1:12" ht="16.5" customHeight="1">
      <c r="A8" s="28">
        <v>6</v>
      </c>
      <c r="B8" s="27">
        <v>49</v>
      </c>
      <c r="C8" s="75" t="s">
        <v>20</v>
      </c>
      <c r="D8" s="70" t="s">
        <v>227</v>
      </c>
      <c r="E8" s="74" t="s">
        <v>85</v>
      </c>
      <c r="F8" s="74" t="s">
        <v>61</v>
      </c>
      <c r="G8" s="9"/>
      <c r="H8" s="74" t="s">
        <v>24</v>
      </c>
      <c r="I8" s="57">
        <f>+'[1]ALLA STARTANDE'!$D$53</f>
        <v>0.0015023148148148868</v>
      </c>
      <c r="J8" s="59">
        <f>+'[1]ALLA STARTANDE'!$G$53</f>
        <v>0.0014953703703702859</v>
      </c>
      <c r="K8" s="55">
        <f>+'[1]ALLA STARTANDE'!$J$53</f>
        <v>0.0014675925925925482</v>
      </c>
      <c r="L8" s="36">
        <f t="shared" si="0"/>
        <v>0.0014675925925925482</v>
      </c>
    </row>
    <row r="9" spans="1:12" ht="15.75" customHeight="1">
      <c r="A9" s="28">
        <v>7</v>
      </c>
      <c r="B9" s="67">
        <v>75</v>
      </c>
      <c r="C9" s="28" t="s">
        <v>20</v>
      </c>
      <c r="D9" s="23" t="s">
        <v>228</v>
      </c>
      <c r="E9" s="23" t="s">
        <v>229</v>
      </c>
      <c r="F9" s="23" t="s">
        <v>46</v>
      </c>
      <c r="G9" s="66"/>
      <c r="H9" s="23" t="s">
        <v>23</v>
      </c>
      <c r="I9" s="57">
        <f>+'[1]ALLA STARTANDE'!$D$79</f>
        <v>0.001638888888888912</v>
      </c>
      <c r="J9" s="59">
        <f>+'[1]ALLA STARTANDE'!$G$79</f>
        <v>0.0015428240740740229</v>
      </c>
      <c r="K9" s="55">
        <f>+'[1]ALLA STARTANDE'!$J$79</f>
        <v>0.0015474537037036828</v>
      </c>
      <c r="L9" s="36">
        <f t="shared" si="0"/>
        <v>0.0015428240740740229</v>
      </c>
    </row>
    <row r="10" spans="1:12" ht="15">
      <c r="A10" s="28"/>
      <c r="B10" s="27"/>
      <c r="C10" s="71"/>
      <c r="D10" s="70"/>
      <c r="E10" s="70"/>
      <c r="F10" s="70"/>
      <c r="G10" s="9"/>
      <c r="H10" s="9"/>
      <c r="I10" s="32"/>
      <c r="J10" s="32"/>
      <c r="K10" s="32"/>
      <c r="L10" s="78"/>
    </row>
    <row r="11" spans="1:12" ht="14.25" customHeight="1">
      <c r="A11" s="28"/>
      <c r="B11" s="27"/>
      <c r="C11" s="68"/>
      <c r="D11" s="70"/>
      <c r="E11" s="69"/>
      <c r="F11" s="69"/>
      <c r="G11" s="9"/>
      <c r="H11" s="9"/>
      <c r="I11" s="32"/>
      <c r="J11" s="32"/>
      <c r="K11" s="32"/>
      <c r="L11" s="36"/>
    </row>
    <row r="12" ht="12.75">
      <c r="A12" s="113"/>
    </row>
    <row r="13" ht="12.75">
      <c r="A13" s="113"/>
    </row>
    <row r="14" spans="1:4" ht="12.75">
      <c r="A14" s="113"/>
      <c r="D14" s="17" t="s">
        <v>12</v>
      </c>
    </row>
    <row r="15" ht="12.75">
      <c r="A15" s="113"/>
    </row>
    <row r="16" ht="12.75">
      <c r="A16" s="113"/>
    </row>
    <row r="17" ht="12.75">
      <c r="A17" s="113"/>
    </row>
    <row r="77" spans="9:12" ht="15">
      <c r="I77" s="24"/>
      <c r="J77" s="24"/>
      <c r="K77" s="24"/>
      <c r="L77" s="34"/>
    </row>
  </sheetData>
  <sheetProtection/>
  <autoFilter ref="A2:L2">
    <sortState ref="A3:L77">
      <sortCondition sortBy="value" ref="L3:L77"/>
    </sortState>
  </autoFilter>
  <mergeCells count="1">
    <mergeCell ref="A1:L1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2" width="5.7109375" style="0" customWidth="1"/>
    <col min="3" max="3" width="9.7109375" style="0" customWidth="1"/>
    <col min="4" max="4" width="18.00390625" style="0" customWidth="1"/>
    <col min="5" max="5" width="16.8515625" style="0" customWidth="1"/>
    <col min="6" max="6" width="16.8515625" style="0" bestFit="1" customWidth="1"/>
    <col min="7" max="7" width="18.28125" style="0" customWidth="1"/>
    <col min="8" max="8" width="14.7109375" style="0" customWidth="1"/>
    <col min="9" max="12" width="8.7109375" style="0" customWidth="1"/>
  </cols>
  <sheetData>
    <row r="1" spans="1:12" ht="18.75" thickBot="1">
      <c r="A1" s="116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22"/>
    </row>
    <row r="2" spans="1:12" ht="12.75">
      <c r="A2" s="38" t="s">
        <v>0</v>
      </c>
      <c r="B2" s="19" t="s">
        <v>1</v>
      </c>
      <c r="C2" s="1" t="s">
        <v>2</v>
      </c>
      <c r="D2" s="2" t="s">
        <v>3</v>
      </c>
      <c r="E2" s="2" t="s">
        <v>4</v>
      </c>
      <c r="F2" s="18" t="s">
        <v>5</v>
      </c>
      <c r="G2" s="18" t="s">
        <v>6</v>
      </c>
      <c r="H2" s="18" t="s">
        <v>7</v>
      </c>
      <c r="I2" s="20" t="s">
        <v>8</v>
      </c>
      <c r="J2" s="20" t="s">
        <v>9</v>
      </c>
      <c r="K2" s="20" t="s">
        <v>10</v>
      </c>
      <c r="L2" s="41" t="s">
        <v>11</v>
      </c>
    </row>
    <row r="3" spans="1:12" ht="16.5" customHeight="1">
      <c r="A3" s="21">
        <v>1</v>
      </c>
      <c r="B3" s="77">
        <v>60</v>
      </c>
      <c r="C3" s="71" t="s">
        <v>27</v>
      </c>
      <c r="D3" s="70" t="s">
        <v>184</v>
      </c>
      <c r="E3" s="70" t="s">
        <v>236</v>
      </c>
      <c r="F3" s="70" t="s">
        <v>185</v>
      </c>
      <c r="G3" s="70"/>
      <c r="H3" s="70" t="s">
        <v>186</v>
      </c>
      <c r="I3" s="57">
        <f>+'[1]ALLA STARTANDE'!$D$64</f>
        <v>0.0013078703703703898</v>
      </c>
      <c r="J3" s="59">
        <f>+'[1]ALLA STARTANDE'!$G$64</f>
        <v>0.0012997685185185404</v>
      </c>
      <c r="K3" s="55">
        <f>+'[1]ALLA STARTANDE'!$J$64</f>
        <v>0.0012708333333333321</v>
      </c>
      <c r="L3" s="36">
        <f>MIN(I3,J3,K3)</f>
        <v>0.0012708333333333321</v>
      </c>
    </row>
    <row r="4" spans="1:12" ht="16.5" customHeight="1">
      <c r="A4" s="21">
        <v>2</v>
      </c>
      <c r="B4" s="27">
        <v>59</v>
      </c>
      <c r="C4" s="71" t="s">
        <v>27</v>
      </c>
      <c r="D4" s="70" t="s">
        <v>141</v>
      </c>
      <c r="E4" s="70" t="s">
        <v>235</v>
      </c>
      <c r="F4" s="70" t="s">
        <v>101</v>
      </c>
      <c r="G4" s="66"/>
      <c r="H4" s="70" t="s">
        <v>52</v>
      </c>
      <c r="I4" s="57">
        <f>+'[1]ALLA STARTANDE'!$D$63</f>
        <v>0.0012881944444445015</v>
      </c>
      <c r="J4" s="59">
        <f>+'[1]ALLA STARTANDE'!$G$63</f>
        <v>0.0012835648148148415</v>
      </c>
      <c r="K4" s="55">
        <f>+'[1]ALLA STARTANDE'!$J$63</f>
        <v>0.0012928240740741614</v>
      </c>
      <c r="L4" s="36">
        <f>MIN(I4,J4,K4)</f>
        <v>0.0012835648148148415</v>
      </c>
    </row>
    <row r="5" spans="1:12" ht="16.5" customHeight="1">
      <c r="A5" s="21">
        <v>3</v>
      </c>
      <c r="B5" s="27">
        <v>57</v>
      </c>
      <c r="C5" s="71" t="s">
        <v>27</v>
      </c>
      <c r="D5" s="70" t="s">
        <v>138</v>
      </c>
      <c r="E5" s="70" t="s">
        <v>233</v>
      </c>
      <c r="F5" s="70" t="s">
        <v>139</v>
      </c>
      <c r="G5" s="66"/>
      <c r="H5" s="70" t="s">
        <v>140</v>
      </c>
      <c r="I5" s="57">
        <f>+'[1]ALLA STARTANDE'!$D$61</f>
        <v>0.0013310185185184675</v>
      </c>
      <c r="J5" s="59">
        <f>+'[1]ALLA STARTANDE'!$G$61</f>
        <v>0.0012881944444445015</v>
      </c>
      <c r="K5" s="55">
        <f>+'[1]ALLA STARTANDE'!$J$61</f>
        <v>0.0012951388888888804</v>
      </c>
      <c r="L5" s="36">
        <f>MIN(I5,J5,K5)</f>
        <v>0.0012881944444445015</v>
      </c>
    </row>
    <row r="6" spans="1:12" ht="16.5" customHeight="1">
      <c r="A6" s="28">
        <v>4</v>
      </c>
      <c r="B6" s="67">
        <v>81</v>
      </c>
      <c r="C6" s="28" t="s">
        <v>27</v>
      </c>
      <c r="D6" s="74" t="s">
        <v>205</v>
      </c>
      <c r="E6" s="70" t="s">
        <v>230</v>
      </c>
      <c r="F6" s="74" t="s">
        <v>206</v>
      </c>
      <c r="G6" s="74"/>
      <c r="H6" s="74" t="s">
        <v>207</v>
      </c>
      <c r="I6" s="57">
        <f>+'[1]ALLA STARTANDE'!$D$85</f>
        <v>0.0012893518518519165</v>
      </c>
      <c r="J6" s="59" t="e">
        <f>+'[1]ALLA STARTANDE'!$G$85</f>
        <v>#VALUE!</v>
      </c>
      <c r="K6" s="55">
        <f>+'[1]ALLA STARTANDE'!$J$85</f>
        <v>0</v>
      </c>
      <c r="L6" s="36">
        <f>MIN(I6)</f>
        <v>0.0012893518518519165</v>
      </c>
    </row>
    <row r="7" spans="1:12" ht="16.5" customHeight="1">
      <c r="A7" s="28">
        <v>5</v>
      </c>
      <c r="B7" s="27">
        <v>58</v>
      </c>
      <c r="C7" s="71" t="s">
        <v>21</v>
      </c>
      <c r="D7" s="70" t="s">
        <v>174</v>
      </c>
      <c r="E7" s="70" t="s">
        <v>234</v>
      </c>
      <c r="F7" s="70" t="s">
        <v>61</v>
      </c>
      <c r="G7" s="66"/>
      <c r="H7" s="70" t="s">
        <v>175</v>
      </c>
      <c r="I7" s="57">
        <f>+'[1]ALLA STARTANDE'!$D$62</f>
        <v>0.0013692129629629957</v>
      </c>
      <c r="J7" s="59">
        <f>+'[1]ALLA STARTANDE'!$G$62</f>
        <v>0.0013067129629630303</v>
      </c>
      <c r="K7" s="55" t="e">
        <f>+'[1]ALLA STARTANDE'!$J$62</f>
        <v>#VALUE!</v>
      </c>
      <c r="L7" s="36">
        <f>MIN(I7,J7)</f>
        <v>0.0013067129629630303</v>
      </c>
    </row>
    <row r="8" spans="1:12" ht="16.5" customHeight="1">
      <c r="A8" s="28">
        <v>6</v>
      </c>
      <c r="B8" s="27">
        <v>54</v>
      </c>
      <c r="C8" s="75" t="s">
        <v>27</v>
      </c>
      <c r="D8" s="74" t="s">
        <v>99</v>
      </c>
      <c r="E8" s="70" t="s">
        <v>232</v>
      </c>
      <c r="F8" s="74" t="s">
        <v>37</v>
      </c>
      <c r="G8" s="66"/>
      <c r="H8" s="74" t="s">
        <v>52</v>
      </c>
      <c r="I8" s="57">
        <f>+'[1]ALLA STARTANDE'!$D$58</f>
        <v>0.0013356481481481275</v>
      </c>
      <c r="J8" s="59">
        <f>+'[1]ALLA STARTANDE'!$G$58</f>
        <v>0.001325231481481448</v>
      </c>
      <c r="K8" s="55">
        <f>+'[1]ALLA STARTANDE'!$J$58</f>
        <v>0.0013171296296297097</v>
      </c>
      <c r="L8" s="36">
        <f>MIN(I8,J8,K8)</f>
        <v>0.0013171296296297097</v>
      </c>
    </row>
    <row r="9" spans="1:12" ht="16.5" customHeight="1">
      <c r="A9" s="28">
        <v>7</v>
      </c>
      <c r="B9" s="27">
        <v>56</v>
      </c>
      <c r="C9" s="71" t="s">
        <v>27</v>
      </c>
      <c r="D9" s="70" t="s">
        <v>133</v>
      </c>
      <c r="E9" s="70" t="s">
        <v>134</v>
      </c>
      <c r="F9" s="70" t="s">
        <v>91</v>
      </c>
      <c r="G9" s="66" t="s">
        <v>135</v>
      </c>
      <c r="H9" s="70" t="s">
        <v>137</v>
      </c>
      <c r="I9" s="57">
        <f>+'[1]ALLA STARTANDE'!$D$60</f>
        <v>0.0013402777777777874</v>
      </c>
      <c r="J9" s="59">
        <f>+'[1]ALLA STARTANDE'!$G$60</f>
        <v>0.001327546296296278</v>
      </c>
      <c r="K9" s="55">
        <f>+'[1]ALLA STARTANDE'!$J$60</f>
        <v>0.0013425925925926174</v>
      </c>
      <c r="L9" s="36">
        <f>MIN(I9,J9,K9)</f>
        <v>0.001327546296296278</v>
      </c>
    </row>
    <row r="10" spans="1:12" ht="16.5" customHeight="1">
      <c r="A10" s="28">
        <v>8</v>
      </c>
      <c r="B10" s="27">
        <v>53</v>
      </c>
      <c r="C10" s="75" t="s">
        <v>21</v>
      </c>
      <c r="D10" s="74" t="s">
        <v>97</v>
      </c>
      <c r="E10" s="74" t="s">
        <v>98</v>
      </c>
      <c r="F10" s="74" t="s">
        <v>74</v>
      </c>
      <c r="G10" s="66"/>
      <c r="H10" s="74" t="s">
        <v>52</v>
      </c>
      <c r="I10" s="57">
        <f>+'[1]ALLA STARTANDE'!$D$57</f>
        <v>0.0014155092592592622</v>
      </c>
      <c r="J10" s="59">
        <f>+'[1]ALLA STARTANDE'!$G$57</f>
        <v>0.0013530092592591858</v>
      </c>
      <c r="K10" s="55">
        <f>+'[1]ALLA STARTANDE'!$J$57</f>
        <v>0.0013402777777777874</v>
      </c>
      <c r="L10" s="36">
        <f>MIN(I10,J10,K10)</f>
        <v>0.0013402777777777874</v>
      </c>
    </row>
    <row r="11" spans="1:12" ht="16.5" customHeight="1">
      <c r="A11" s="28">
        <v>9</v>
      </c>
      <c r="B11" s="27">
        <v>52</v>
      </c>
      <c r="C11" s="75" t="s">
        <v>21</v>
      </c>
      <c r="D11" s="74" t="s">
        <v>102</v>
      </c>
      <c r="E11" s="74" t="s">
        <v>103</v>
      </c>
      <c r="F11" s="74" t="s">
        <v>28</v>
      </c>
      <c r="G11" s="66"/>
      <c r="H11" s="70" t="s">
        <v>136</v>
      </c>
      <c r="I11" s="57">
        <f>+'[1]ALLA STARTANDE'!$D$56</f>
        <v>0.00137847222222226</v>
      </c>
      <c r="J11" s="59">
        <f>+'[1]ALLA STARTANDE'!$G$56</f>
        <v>0.0013611111111111462</v>
      </c>
      <c r="K11" s="55">
        <f>+'[1]ALLA STARTANDE'!$J$56</f>
        <v>0.0014675925925926592</v>
      </c>
      <c r="L11" s="36">
        <f>MIN(I11,J11,K11)</f>
        <v>0.0013611111111111462</v>
      </c>
    </row>
    <row r="12" spans="1:12" ht="16.5" customHeight="1">
      <c r="A12" s="28">
        <v>10</v>
      </c>
      <c r="B12" s="27">
        <v>51</v>
      </c>
      <c r="C12" s="75" t="s">
        <v>20</v>
      </c>
      <c r="D12" s="74" t="s">
        <v>100</v>
      </c>
      <c r="E12" s="70" t="s">
        <v>231</v>
      </c>
      <c r="F12" s="74" t="s">
        <v>101</v>
      </c>
      <c r="G12" s="66"/>
      <c r="H12" s="70" t="s">
        <v>137</v>
      </c>
      <c r="I12" s="57">
        <f>+'[1]ALLA STARTANDE'!$D$55</f>
        <v>0.0014583333333333393</v>
      </c>
      <c r="J12" s="59">
        <f>+'[1]ALLA STARTANDE'!$G$55</f>
        <v>0.0014259259259259416</v>
      </c>
      <c r="K12" s="55">
        <f>+'[1]ALLA STARTANDE'!$J$55</f>
        <v>0.0014074074074074128</v>
      </c>
      <c r="L12" s="36">
        <f>MIN(I12,J12,K12)</f>
        <v>0.0014074074074074128</v>
      </c>
    </row>
    <row r="13" ht="12.75">
      <c r="A13" s="112"/>
    </row>
    <row r="14" ht="12.75">
      <c r="A14" s="112"/>
    </row>
    <row r="15" ht="12.75">
      <c r="A15" s="112"/>
    </row>
    <row r="16" spans="1:4" ht="12.75">
      <c r="A16" s="112"/>
      <c r="D16" s="17" t="s">
        <v>12</v>
      </c>
    </row>
  </sheetData>
  <sheetProtection/>
  <autoFilter ref="A2:L2">
    <sortState ref="A3:L16">
      <sortCondition sortBy="value" ref="L3:L16"/>
    </sortState>
  </autoFilter>
  <mergeCells count="1">
    <mergeCell ref="A1:L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10" zoomScaleNormal="110" zoomScalePageLayoutView="0" workbookViewId="0" topLeftCell="A1">
      <selection activeCell="D22" sqref="D22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9.7109375" style="39" customWidth="1"/>
    <col min="4" max="4" width="19.00390625" style="0" customWidth="1"/>
    <col min="5" max="5" width="25.28125" style="0" customWidth="1"/>
    <col min="6" max="6" width="17.7109375" style="0" customWidth="1"/>
    <col min="7" max="7" width="13.8515625" style="0" customWidth="1"/>
    <col min="8" max="8" width="16.57421875" style="0" customWidth="1"/>
    <col min="9" max="12" width="8.57421875" style="0" customWidth="1"/>
  </cols>
  <sheetData>
    <row r="1" spans="1:12" ht="18.75" thickBot="1">
      <c r="A1" s="119" t="s">
        <v>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1:12" ht="12.75">
      <c r="A2" s="38" t="s">
        <v>0</v>
      </c>
      <c r="B2" s="19" t="s">
        <v>1</v>
      </c>
      <c r="C2" s="37" t="s">
        <v>2</v>
      </c>
      <c r="D2" s="2" t="s">
        <v>3</v>
      </c>
      <c r="E2" s="2" t="s">
        <v>4</v>
      </c>
      <c r="F2" s="18" t="s">
        <v>5</v>
      </c>
      <c r="G2" s="18" t="s">
        <v>6</v>
      </c>
      <c r="H2" s="18" t="s">
        <v>7</v>
      </c>
      <c r="I2" s="20" t="s">
        <v>8</v>
      </c>
      <c r="J2" s="20" t="s">
        <v>9</v>
      </c>
      <c r="K2" s="20" t="s">
        <v>10</v>
      </c>
      <c r="L2" s="41" t="s">
        <v>11</v>
      </c>
    </row>
    <row r="3" spans="1:12" ht="19.5" customHeight="1">
      <c r="A3" s="21">
        <v>1</v>
      </c>
      <c r="B3" s="27">
        <v>69</v>
      </c>
      <c r="C3" s="71" t="s">
        <v>27</v>
      </c>
      <c r="D3" s="70" t="s">
        <v>178</v>
      </c>
      <c r="E3" s="70" t="s">
        <v>179</v>
      </c>
      <c r="F3" s="70" t="s">
        <v>96</v>
      </c>
      <c r="G3" s="9"/>
      <c r="H3" s="70" t="s">
        <v>180</v>
      </c>
      <c r="I3" s="57">
        <f>+'[1]ALLA STARTANDE'!$D$73</f>
        <v>0.0011562499999999698</v>
      </c>
      <c r="J3" s="59">
        <f>+'[1]ALLA STARTANDE'!$G$73</f>
        <v>0.0011481481481482314</v>
      </c>
      <c r="K3" s="55">
        <f>+'[1]ALLA STARTANDE'!$J$73</f>
        <v>0.001133101851851781</v>
      </c>
      <c r="L3" s="36">
        <f aca="true" t="shared" si="0" ref="L3:L9">MIN(I3,J3,K3)</f>
        <v>0.001133101851851781</v>
      </c>
    </row>
    <row r="4" spans="1:12" ht="15">
      <c r="A4" s="21">
        <v>2</v>
      </c>
      <c r="B4" s="27">
        <v>71</v>
      </c>
      <c r="C4" s="71" t="s">
        <v>27</v>
      </c>
      <c r="D4" s="70" t="s">
        <v>252</v>
      </c>
      <c r="E4" s="70" t="s">
        <v>243</v>
      </c>
      <c r="F4" s="70" t="s">
        <v>70</v>
      </c>
      <c r="G4" s="9"/>
      <c r="H4" s="70" t="s">
        <v>183</v>
      </c>
      <c r="I4" s="57">
        <f>+'[1]ALLA STARTANDE'!$D$75</f>
        <v>0.0011979166666665764</v>
      </c>
      <c r="J4" s="59">
        <f>+'[1]ALLA STARTANDE'!$G$75</f>
        <v>0.001146990740740761</v>
      </c>
      <c r="K4" s="55">
        <f>+'[1]ALLA STARTANDE'!$J$75</f>
        <v>0.0017615740740739572</v>
      </c>
      <c r="L4" s="36">
        <f t="shared" si="0"/>
        <v>0.001146990740740761</v>
      </c>
    </row>
    <row r="5" spans="1:12" ht="18" customHeight="1">
      <c r="A5" s="21">
        <v>3</v>
      </c>
      <c r="B5" s="67">
        <v>77</v>
      </c>
      <c r="C5" s="28" t="s">
        <v>27</v>
      </c>
      <c r="D5" s="66" t="s">
        <v>199</v>
      </c>
      <c r="E5" s="23" t="s">
        <v>238</v>
      </c>
      <c r="F5" s="66" t="s">
        <v>201</v>
      </c>
      <c r="G5" s="66"/>
      <c r="H5" s="66" t="s">
        <v>200</v>
      </c>
      <c r="I5" s="57">
        <f>+'[1]ALLA STARTANDE'!$D$81</f>
        <v>0.001239583333333294</v>
      </c>
      <c r="J5" s="59">
        <f>+'[1]ALLA STARTANDE'!$G$81</f>
        <v>0.0011724537037037797</v>
      </c>
      <c r="K5" s="55">
        <f>+'[1]ALLA STARTANDE'!$J$81</f>
        <v>0.0011516203703704209</v>
      </c>
      <c r="L5" s="36">
        <f t="shared" si="0"/>
        <v>0.0011516203703704209</v>
      </c>
    </row>
    <row r="6" spans="1:12" ht="15" customHeight="1">
      <c r="A6" s="28">
        <v>4</v>
      </c>
      <c r="B6" s="27">
        <v>64</v>
      </c>
      <c r="C6" s="71" t="s">
        <v>21</v>
      </c>
      <c r="D6" s="70" t="s">
        <v>181</v>
      </c>
      <c r="E6" s="70" t="s">
        <v>241</v>
      </c>
      <c r="F6" s="70" t="s">
        <v>62</v>
      </c>
      <c r="G6" s="9"/>
      <c r="H6" s="70" t="s">
        <v>182</v>
      </c>
      <c r="I6" s="57">
        <f>+'[1]ALLA STARTANDE'!$D$68</f>
        <v>0.0012071759259258963</v>
      </c>
      <c r="J6" s="59">
        <f>+'[1]ALLA STARTANDE'!$G$68</f>
        <v>0.0011712962962963092</v>
      </c>
      <c r="K6" s="55">
        <f>+'[1]ALLA STARTANDE'!$J$68</f>
        <v>0.0011655092592592897</v>
      </c>
      <c r="L6" s="36">
        <f t="shared" si="0"/>
        <v>0.0011655092592592897</v>
      </c>
    </row>
    <row r="7" spans="1:12" ht="15.75" customHeight="1">
      <c r="A7" s="28">
        <v>5</v>
      </c>
      <c r="B7" s="27">
        <v>65</v>
      </c>
      <c r="C7" s="75" t="s">
        <v>21</v>
      </c>
      <c r="D7" s="74" t="s">
        <v>112</v>
      </c>
      <c r="E7" s="70" t="s">
        <v>242</v>
      </c>
      <c r="F7" s="74" t="s">
        <v>51</v>
      </c>
      <c r="G7" s="13"/>
      <c r="H7" s="74" t="s">
        <v>113</v>
      </c>
      <c r="I7" s="57">
        <f>+'[1]ALLA STARTANDE'!$D$69</f>
        <v>0.0012314814814815556</v>
      </c>
      <c r="J7" s="59">
        <f>+'[1]ALLA STARTANDE'!$G$69</f>
        <v>0.001192129629629668</v>
      </c>
      <c r="K7" s="55">
        <f>+'[1]ALLA STARTANDE'!$J$69</f>
        <v>0.0011793981481481586</v>
      </c>
      <c r="L7" s="36">
        <f t="shared" si="0"/>
        <v>0.0011793981481481586</v>
      </c>
    </row>
    <row r="8" spans="1:12" ht="15.75" customHeight="1">
      <c r="A8" s="28">
        <v>6</v>
      </c>
      <c r="B8" s="27">
        <v>70</v>
      </c>
      <c r="C8" s="71" t="s">
        <v>27</v>
      </c>
      <c r="D8" s="70" t="s">
        <v>176</v>
      </c>
      <c r="E8" s="70" t="s">
        <v>177</v>
      </c>
      <c r="F8" s="70" t="s">
        <v>46</v>
      </c>
      <c r="G8" s="9"/>
      <c r="H8" s="70" t="s">
        <v>106</v>
      </c>
      <c r="I8" s="57">
        <f>+'[1]ALLA STARTANDE'!$D$74</f>
        <v>0.0012731481481481621</v>
      </c>
      <c r="J8" s="59">
        <f>+'[1]ALLA STARTANDE'!$G$74</f>
        <v>0.001182870370370459</v>
      </c>
      <c r="K8" s="55">
        <f>+'[1]ALLA STARTANDE'!$J$74</f>
        <v>0.0013333333333334085</v>
      </c>
      <c r="L8" s="36">
        <f t="shared" si="0"/>
        <v>0.001182870370370459</v>
      </c>
    </row>
    <row r="9" spans="1:12" ht="16.5" customHeight="1">
      <c r="A9" s="28">
        <v>7</v>
      </c>
      <c r="B9" s="27">
        <v>73</v>
      </c>
      <c r="C9" s="71" t="s">
        <v>27</v>
      </c>
      <c r="D9" s="70" t="s">
        <v>142</v>
      </c>
      <c r="E9" s="70" t="s">
        <v>143</v>
      </c>
      <c r="F9" s="70" t="s">
        <v>83</v>
      </c>
      <c r="G9" s="9"/>
      <c r="H9" s="70" t="s">
        <v>144</v>
      </c>
      <c r="I9" s="57">
        <f>+'[1]ALLA STARTANDE'!$D$77</f>
        <v>0.0012233796296297061</v>
      </c>
      <c r="J9" s="59">
        <f>+'[1]ALLA STARTANDE'!$G$77</f>
        <v>0.001194444444444498</v>
      </c>
      <c r="K9" s="55">
        <f>+'[1]ALLA STARTANDE'!$J$77</f>
        <v>0.0011909722222223085</v>
      </c>
      <c r="L9" s="36">
        <f t="shared" si="0"/>
        <v>0.0011909722222223085</v>
      </c>
    </row>
    <row r="10" spans="1:12" ht="15">
      <c r="A10" s="28">
        <v>8</v>
      </c>
      <c r="B10" s="27">
        <v>68</v>
      </c>
      <c r="C10" s="71" t="s">
        <v>27</v>
      </c>
      <c r="D10" s="70" t="s">
        <v>145</v>
      </c>
      <c r="E10" s="70" t="s">
        <v>146</v>
      </c>
      <c r="F10" s="70" t="s">
        <v>51</v>
      </c>
      <c r="G10" s="9"/>
      <c r="H10" s="70" t="s">
        <v>147</v>
      </c>
      <c r="I10" s="57">
        <f>+'[1]ALLA STARTANDE'!$D$72</f>
        <v>0.0012222222222222356</v>
      </c>
      <c r="J10" s="59">
        <f>+'[1]ALLA STARTANDE'!$G$72</f>
        <v>0.0012581018518518228</v>
      </c>
      <c r="K10" s="55" t="e">
        <f>+'[1]ALLA STARTANDE'!$J$72</f>
        <v>#VALUE!</v>
      </c>
      <c r="L10" s="36">
        <f>MIN(I10,J10)</f>
        <v>0.0012222222222222356</v>
      </c>
    </row>
    <row r="11" spans="1:12" ht="15" hidden="1">
      <c r="A11" s="28"/>
      <c r="B11" s="27">
        <v>67</v>
      </c>
      <c r="C11" s="71" t="s">
        <v>27</v>
      </c>
      <c r="D11" s="70" t="s">
        <v>203</v>
      </c>
      <c r="E11" s="70"/>
      <c r="F11" s="70"/>
      <c r="G11" s="9"/>
      <c r="H11" s="70"/>
      <c r="I11" s="57" t="e">
        <f>+'[1]ALLA STARTANDE'!$D$71</f>
        <v>#VALUE!</v>
      </c>
      <c r="J11" s="59" t="e">
        <f>+'[1]ALLA STARTANDE'!$G$71</f>
        <v>#VALUE!</v>
      </c>
      <c r="K11" s="55" t="e">
        <f>+'[1]ALLA STARTANDE'!$J$71</f>
        <v>#VALUE!</v>
      </c>
      <c r="L11" s="36" t="e">
        <f aca="true" t="shared" si="1" ref="L11:L16">MIN(I11,J11,K11)</f>
        <v>#VALUE!</v>
      </c>
    </row>
    <row r="12" spans="1:12" ht="15">
      <c r="A12" s="28">
        <v>9</v>
      </c>
      <c r="B12" s="27">
        <v>62</v>
      </c>
      <c r="C12" s="75" t="s">
        <v>27</v>
      </c>
      <c r="D12" s="74" t="s">
        <v>109</v>
      </c>
      <c r="E12" s="74" t="s">
        <v>110</v>
      </c>
      <c r="F12" s="74" t="s">
        <v>46</v>
      </c>
      <c r="G12" s="84"/>
      <c r="H12" s="114" t="s">
        <v>111</v>
      </c>
      <c r="I12" s="57">
        <f>+'[1]ALLA STARTANDE'!$D$66</f>
        <v>0.001280092592592652</v>
      </c>
      <c r="J12" s="59">
        <f>+'[1]ALLA STARTANDE'!$G$66</f>
        <v>0.001244212962962954</v>
      </c>
      <c r="K12" s="55">
        <f>+'[1]ALLA STARTANDE'!$J$66</f>
        <v>0.0012534722222222738</v>
      </c>
      <c r="L12" s="36">
        <f t="shared" si="1"/>
        <v>0.001244212962962954</v>
      </c>
    </row>
    <row r="13" spans="1:12" ht="15.75" customHeight="1">
      <c r="A13" s="28">
        <v>10</v>
      </c>
      <c r="B13" s="67">
        <v>76</v>
      </c>
      <c r="C13" s="28" t="s">
        <v>21</v>
      </c>
      <c r="D13" s="66" t="s">
        <v>202</v>
      </c>
      <c r="E13" s="23" t="s">
        <v>237</v>
      </c>
      <c r="F13" s="66" t="s">
        <v>158</v>
      </c>
      <c r="G13" s="66"/>
      <c r="H13" s="23" t="s">
        <v>251</v>
      </c>
      <c r="I13" s="57">
        <f>+'[1]ALLA STARTANDE'!$D$80</f>
        <v>0.0013622685185185057</v>
      </c>
      <c r="J13" s="59">
        <f>+'[1]ALLA STARTANDE'!$G$80</f>
        <v>0.0012951388888888804</v>
      </c>
      <c r="K13" s="55">
        <f>+'[1]ALLA STARTANDE'!$J$80</f>
        <v>0.0012569444444444633</v>
      </c>
      <c r="L13" s="36">
        <f t="shared" si="1"/>
        <v>0.0012569444444444633</v>
      </c>
    </row>
    <row r="14" spans="1:12" ht="15">
      <c r="A14" s="28">
        <v>11</v>
      </c>
      <c r="B14" s="27">
        <v>61</v>
      </c>
      <c r="C14" s="75" t="s">
        <v>27</v>
      </c>
      <c r="D14" s="74" t="s">
        <v>107</v>
      </c>
      <c r="E14" s="70" t="s">
        <v>239</v>
      </c>
      <c r="F14" s="83" t="s">
        <v>37</v>
      </c>
      <c r="G14" s="91" t="s">
        <v>105</v>
      </c>
      <c r="H14" s="74" t="s">
        <v>108</v>
      </c>
      <c r="I14" s="57">
        <f>+'[1]ALLA STARTANDE'!$D$65</f>
        <v>0.0013784722222223156</v>
      </c>
      <c r="J14" s="59">
        <f>+'[1]ALLA STARTANDE'!$G$65</f>
        <v>0.0013564814814814863</v>
      </c>
      <c r="K14" s="55">
        <f>+'[1]ALLA STARTANDE'!$J$65</f>
        <v>0.001284722222222312</v>
      </c>
      <c r="L14" s="36">
        <f t="shared" si="1"/>
        <v>0.001284722222222312</v>
      </c>
    </row>
    <row r="15" spans="1:12" ht="15">
      <c r="A15" s="28">
        <v>12</v>
      </c>
      <c r="B15" s="67">
        <v>63</v>
      </c>
      <c r="C15" s="75" t="s">
        <v>21</v>
      </c>
      <c r="D15" s="74" t="s">
        <v>104</v>
      </c>
      <c r="E15" s="70" t="s">
        <v>240</v>
      </c>
      <c r="F15" s="74" t="s">
        <v>22</v>
      </c>
      <c r="G15" s="91" t="s">
        <v>105</v>
      </c>
      <c r="H15" s="74" t="s">
        <v>106</v>
      </c>
      <c r="I15" s="57">
        <f>+'[1]ALLA STARTANDE'!$D$67</f>
        <v>0.0013101851851852198</v>
      </c>
      <c r="J15" s="59">
        <f>+'[1]ALLA STARTANDE'!$G$67</f>
        <v>0.0012858796296296715</v>
      </c>
      <c r="K15" s="55">
        <f>+'[1]ALLA STARTANDE'!$J$67</f>
        <v>0.0012997685185185404</v>
      </c>
      <c r="L15" s="36">
        <f t="shared" si="1"/>
        <v>0.0012858796296296715</v>
      </c>
    </row>
    <row r="16" spans="1:12" ht="15" hidden="1">
      <c r="A16" s="28"/>
      <c r="B16" s="27">
        <v>72</v>
      </c>
      <c r="C16" s="71"/>
      <c r="D16" s="70" t="s">
        <v>203</v>
      </c>
      <c r="E16" s="70"/>
      <c r="F16" s="70"/>
      <c r="G16" s="9"/>
      <c r="H16" s="70"/>
      <c r="I16" s="57" t="e">
        <f>+'[1]ALLA STARTANDE'!$D$76</f>
        <v>#VALUE!</v>
      </c>
      <c r="J16" s="59" t="e">
        <f>+'[1]ALLA STARTANDE'!$G$76</f>
        <v>#VALUE!</v>
      </c>
      <c r="K16" s="55" t="e">
        <f>+'[1]ALLA STARTANDE'!$J$76</f>
        <v>#VALUE!</v>
      </c>
      <c r="L16" s="36" t="e">
        <f t="shared" si="1"/>
        <v>#VALUE!</v>
      </c>
    </row>
    <row r="17" spans="1:12" ht="15" customHeight="1">
      <c r="A17" s="28">
        <v>13</v>
      </c>
      <c r="B17" s="27">
        <v>66</v>
      </c>
      <c r="C17" s="67" t="s">
        <v>27</v>
      </c>
      <c r="D17" s="66" t="s">
        <v>187</v>
      </c>
      <c r="E17" s="66" t="s">
        <v>188</v>
      </c>
      <c r="F17" s="66" t="s">
        <v>189</v>
      </c>
      <c r="G17" s="66"/>
      <c r="H17" s="66" t="s">
        <v>26</v>
      </c>
      <c r="I17" s="57">
        <f>+'[1]ALLA STARTANDE'!$D$70</f>
        <v>0.0012951388888889914</v>
      </c>
      <c r="J17" s="59">
        <f>+'[1]ALLA STARTANDE'!$G$70</f>
        <v>0.0012951388888888804</v>
      </c>
      <c r="K17" s="55" t="e">
        <f>+'[1]ALLA STARTANDE'!$J$70</f>
        <v>#VALUE!</v>
      </c>
      <c r="L17" s="36">
        <f>MIN(I17,J17)</f>
        <v>0.0012951388888888804</v>
      </c>
    </row>
    <row r="18" spans="1:12" ht="15">
      <c r="A18" s="21"/>
      <c r="B18" s="27"/>
      <c r="C18" s="71"/>
      <c r="D18" s="74"/>
      <c r="E18" s="74"/>
      <c r="F18" s="70"/>
      <c r="G18" s="9"/>
      <c r="H18" s="70"/>
      <c r="I18" s="32"/>
      <c r="J18" s="32"/>
      <c r="K18" s="32"/>
      <c r="L18" s="78"/>
    </row>
    <row r="19" spans="1:12" ht="15">
      <c r="A19" s="21"/>
      <c r="B19" s="27"/>
      <c r="C19" s="71"/>
      <c r="D19" s="74"/>
      <c r="E19" s="74"/>
      <c r="F19" s="70"/>
      <c r="G19" s="9"/>
      <c r="H19" s="70"/>
      <c r="I19" s="32"/>
      <c r="J19" s="32"/>
      <c r="K19" s="32"/>
      <c r="L19" s="78"/>
    </row>
    <row r="20" spans="1:12" ht="15">
      <c r="A20" s="51"/>
      <c r="B20" s="52"/>
      <c r="C20" s="73"/>
      <c r="D20" s="13"/>
      <c r="E20" s="13"/>
      <c r="F20" s="13"/>
      <c r="G20" s="13"/>
      <c r="H20" s="13"/>
      <c r="I20" s="53"/>
      <c r="J20" s="53"/>
      <c r="K20" s="53"/>
      <c r="L20" s="25"/>
    </row>
    <row r="21" spans="1:12" ht="15">
      <c r="A21" s="51"/>
      <c r="B21" s="52"/>
      <c r="C21" s="73"/>
      <c r="D21" s="13"/>
      <c r="E21" s="13"/>
      <c r="F21" s="13"/>
      <c r="G21" s="13"/>
      <c r="H21" s="13"/>
      <c r="I21" s="53"/>
      <c r="J21" s="53"/>
      <c r="K21" s="53"/>
      <c r="L21" s="25"/>
    </row>
    <row r="23" ht="12.75">
      <c r="D23" s="17" t="s">
        <v>13</v>
      </c>
    </row>
  </sheetData>
  <sheetProtection/>
  <autoFilter ref="A2:L2">
    <sortState ref="A3:L23">
      <sortCondition sortBy="value" ref="L3:L23"/>
    </sortState>
  </autoFilter>
  <mergeCells count="1">
    <mergeCell ref="A1:L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zoomScale="140" zoomScaleNormal="140" zoomScalePageLayoutView="0" workbookViewId="0" topLeftCell="A1">
      <selection activeCell="D15" sqref="D14:D15"/>
    </sheetView>
  </sheetViews>
  <sheetFormatPr defaultColWidth="9.140625" defaultRowHeight="12.75"/>
  <cols>
    <col min="1" max="3" width="5.7109375" style="0" customWidth="1"/>
    <col min="4" max="4" width="19.7109375" style="0" customWidth="1"/>
    <col min="5" max="5" width="18.7109375" style="0" customWidth="1"/>
    <col min="6" max="6" width="17.57421875" style="0" customWidth="1"/>
    <col min="7" max="7" width="17.00390625" style="0" customWidth="1"/>
    <col min="8" max="8" width="10.57421875" style="0" customWidth="1"/>
    <col min="9" max="12" width="8.00390625" style="0" customWidth="1"/>
  </cols>
  <sheetData>
    <row r="1" spans="1:12" ht="18.75" thickBot="1">
      <c r="A1" s="116" t="s">
        <v>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25.5">
      <c r="A2" s="42" t="s">
        <v>0</v>
      </c>
      <c r="B2" s="43" t="s">
        <v>1</v>
      </c>
      <c r="C2" s="43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5" t="s">
        <v>8</v>
      </c>
      <c r="J2" s="45" t="s">
        <v>9</v>
      </c>
      <c r="K2" s="45" t="s">
        <v>10</v>
      </c>
      <c r="L2" s="46" t="s">
        <v>11</v>
      </c>
    </row>
    <row r="3" spans="1:12" ht="15">
      <c r="A3" s="26"/>
      <c r="B3" s="27" t="s">
        <v>208</v>
      </c>
      <c r="C3" s="22"/>
      <c r="D3" s="6" t="s">
        <v>249</v>
      </c>
      <c r="E3" s="6"/>
      <c r="F3" s="6"/>
      <c r="G3" s="9"/>
      <c r="H3" s="6"/>
      <c r="I3" s="8">
        <f>+'[1]ALLA STARTANDE'!$D$2</f>
        <v>0.0014212962962962816</v>
      </c>
      <c r="J3" s="8">
        <f>+'[1]ALLA STARTANDE'!$G$2</f>
        <v>0.0014050925925925828</v>
      </c>
      <c r="K3" s="8">
        <f>+'[1]ALLA STARTANDE'!$J$2</f>
        <v>0.0019155092592592071</v>
      </c>
      <c r="L3" s="36">
        <f>MIN(I3,J3,K3)</f>
        <v>0.0014050925925925828</v>
      </c>
    </row>
    <row r="4" spans="1:12" ht="15">
      <c r="A4" s="26"/>
      <c r="B4" s="28" t="s">
        <v>209</v>
      </c>
      <c r="C4" s="28"/>
      <c r="D4" s="6" t="s">
        <v>250</v>
      </c>
      <c r="E4" s="23"/>
      <c r="F4" s="23"/>
      <c r="G4" s="23"/>
      <c r="H4" s="23"/>
      <c r="I4" s="8">
        <f>++'[1]ALLA STARTANDE'!$D$3</f>
        <v>0.0014687499999999631</v>
      </c>
      <c r="J4" s="8">
        <f>+'[1]ALLA STARTANDE'!$G$3</f>
        <v>0.001481481481481417</v>
      </c>
      <c r="K4" s="8">
        <f>+'[1]ALLA STARTANDE'!$J$3</f>
        <v>0.0014444444444444704</v>
      </c>
      <c r="L4" s="36">
        <f>MIN(I4,J4,K4)</f>
        <v>0.0014444444444444704</v>
      </c>
    </row>
    <row r="5" spans="1:12" ht="15" hidden="1">
      <c r="A5" s="26"/>
      <c r="B5" s="28">
        <v>900</v>
      </c>
      <c r="C5" s="29"/>
      <c r="D5" s="30"/>
      <c r="E5" s="31"/>
      <c r="F5" s="31"/>
      <c r="G5" s="31"/>
      <c r="H5" s="31"/>
      <c r="I5" s="8">
        <f>+'[1]ALLA STARTANDE'!$D$4</f>
        <v>0</v>
      </c>
      <c r="J5" s="8">
        <f>+'[1]ALLA STARTANDE'!$G$4</f>
        <v>0</v>
      </c>
      <c r="K5" s="8">
        <f>+'[1]ALLA STARTANDE'!$J$4</f>
        <v>0</v>
      </c>
      <c r="L5" s="36">
        <f>MIN(I5,J5,K5)</f>
        <v>0</v>
      </c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Irebrand</dc:creator>
  <cp:keywords/>
  <dc:description/>
  <cp:lastModifiedBy>Stefan</cp:lastModifiedBy>
  <cp:lastPrinted>2018-06-10T13:47:30Z</cp:lastPrinted>
  <dcterms:created xsi:type="dcterms:W3CDTF">2008-09-12T18:21:03Z</dcterms:created>
  <dcterms:modified xsi:type="dcterms:W3CDTF">2018-06-10T19:27:29Z</dcterms:modified>
  <cp:category/>
  <cp:version/>
  <cp:contentType/>
  <cp:contentStatus/>
</cp:coreProperties>
</file>